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FF52B8DF-1458-4E65-951B-F769DE204A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мл" sheetId="1" r:id="rId1"/>
    <sheet name="ст" sheetId="2" r:id="rId2"/>
  </sheets>
  <definedNames>
    <definedName name="_xlnm.Print_Area" localSheetId="0">мл!$A$1:$J$251</definedName>
    <definedName name="_xlnm.Print_Area" localSheetId="1">ст!$A$1:$J$252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2" i="2" l="1"/>
  <c r="G222" i="2"/>
  <c r="F222" i="2"/>
  <c r="E222" i="2"/>
  <c r="D222" i="2"/>
  <c r="H223" i="1"/>
  <c r="G223" i="1"/>
  <c r="F223" i="1"/>
  <c r="E223" i="1"/>
  <c r="D223" i="1"/>
  <c r="D155" i="1" l="1"/>
  <c r="E155" i="1"/>
  <c r="F155" i="1"/>
  <c r="G155" i="1"/>
  <c r="H155" i="1"/>
  <c r="D157" i="1"/>
  <c r="E157" i="1"/>
  <c r="F157" i="1"/>
  <c r="G157" i="1"/>
  <c r="H157" i="1"/>
  <c r="D163" i="1"/>
  <c r="E163" i="1"/>
  <c r="F163" i="1"/>
  <c r="G163" i="1"/>
  <c r="H163" i="1"/>
  <c r="F164" i="1" l="1"/>
  <c r="G164" i="1"/>
  <c r="H164" i="1"/>
  <c r="E164" i="1"/>
  <c r="D234" i="1"/>
  <c r="D233" i="2"/>
  <c r="H230" i="2"/>
  <c r="G230" i="2"/>
  <c r="F230" i="2"/>
  <c r="E230" i="2"/>
  <c r="D230" i="2"/>
  <c r="H224" i="2"/>
  <c r="G224" i="2"/>
  <c r="F224" i="2"/>
  <c r="E224" i="2"/>
  <c r="D224" i="2"/>
  <c r="H231" i="1"/>
  <c r="G231" i="1"/>
  <c r="F231" i="1"/>
  <c r="E231" i="1"/>
  <c r="D231" i="1"/>
  <c r="H225" i="1"/>
  <c r="G225" i="1"/>
  <c r="F225" i="1"/>
  <c r="E225" i="1"/>
  <c r="D225" i="1"/>
  <c r="H208" i="2"/>
  <c r="G208" i="2"/>
  <c r="F208" i="2"/>
  <c r="E208" i="2"/>
  <c r="D208" i="2"/>
  <c r="H201" i="2"/>
  <c r="G201" i="2"/>
  <c r="F201" i="2"/>
  <c r="E201" i="2"/>
  <c r="D201" i="2"/>
  <c r="H199" i="2"/>
  <c r="G199" i="2"/>
  <c r="F199" i="2"/>
  <c r="E199" i="2"/>
  <c r="D199" i="2"/>
  <c r="H208" i="1"/>
  <c r="G208" i="1"/>
  <c r="F208" i="1"/>
  <c r="E208" i="1"/>
  <c r="D208" i="1"/>
  <c r="H201" i="1"/>
  <c r="G201" i="1"/>
  <c r="F201" i="1"/>
  <c r="E201" i="1"/>
  <c r="D201" i="1"/>
  <c r="H199" i="1"/>
  <c r="G199" i="1"/>
  <c r="F199" i="1"/>
  <c r="E199" i="1"/>
  <c r="D199" i="1"/>
  <c r="H185" i="2"/>
  <c r="G185" i="2"/>
  <c r="F185" i="2"/>
  <c r="E185" i="2"/>
  <c r="D185" i="2"/>
  <c r="H178" i="2"/>
  <c r="G178" i="2"/>
  <c r="F178" i="2"/>
  <c r="E178" i="2"/>
  <c r="D178" i="2"/>
  <c r="H176" i="2"/>
  <c r="G176" i="2"/>
  <c r="F176" i="2"/>
  <c r="E176" i="2"/>
  <c r="D176" i="2"/>
  <c r="H185" i="1"/>
  <c r="G185" i="1"/>
  <c r="F185" i="1"/>
  <c r="E185" i="1"/>
  <c r="D185" i="1"/>
  <c r="H178" i="1"/>
  <c r="G178" i="1"/>
  <c r="F178" i="1"/>
  <c r="E178" i="1"/>
  <c r="D178" i="1"/>
  <c r="H176" i="1"/>
  <c r="G176" i="1"/>
  <c r="F176" i="1"/>
  <c r="E176" i="1"/>
  <c r="D176" i="1"/>
  <c r="H163" i="2"/>
  <c r="G163" i="2"/>
  <c r="F163" i="2"/>
  <c r="E163" i="2"/>
  <c r="D163" i="2"/>
  <c r="H157" i="2"/>
  <c r="G157" i="2"/>
  <c r="F157" i="2"/>
  <c r="E157" i="2"/>
  <c r="D157" i="2"/>
  <c r="H155" i="2"/>
  <c r="G155" i="2"/>
  <c r="F155" i="2"/>
  <c r="E155" i="2"/>
  <c r="D155" i="2"/>
  <c r="H141" i="2"/>
  <c r="G141" i="2"/>
  <c r="F141" i="2"/>
  <c r="E141" i="2"/>
  <c r="D141" i="2"/>
  <c r="H134" i="2"/>
  <c r="G134" i="2"/>
  <c r="F134" i="2"/>
  <c r="E134" i="2"/>
  <c r="D134" i="2"/>
  <c r="H132" i="2"/>
  <c r="G132" i="2"/>
  <c r="F132" i="2"/>
  <c r="E132" i="2"/>
  <c r="D132" i="2"/>
  <c r="H141" i="1"/>
  <c r="G141" i="1"/>
  <c r="F141" i="1"/>
  <c r="E141" i="1"/>
  <c r="D141" i="1"/>
  <c r="H134" i="1"/>
  <c r="G134" i="1"/>
  <c r="F134" i="1"/>
  <c r="E134" i="1"/>
  <c r="D134" i="1"/>
  <c r="H132" i="1"/>
  <c r="G132" i="1"/>
  <c r="F132" i="1"/>
  <c r="E132" i="1"/>
  <c r="D132" i="1"/>
  <c r="H117" i="2"/>
  <c r="G117" i="2"/>
  <c r="F117" i="2"/>
  <c r="E117" i="2"/>
  <c r="D117" i="2"/>
  <c r="H110" i="2"/>
  <c r="G110" i="2"/>
  <c r="F110" i="2"/>
  <c r="E110" i="2"/>
  <c r="D110" i="2"/>
  <c r="H108" i="2"/>
  <c r="G108" i="2"/>
  <c r="F108" i="2"/>
  <c r="E108" i="2"/>
  <c r="D108" i="2"/>
  <c r="H117" i="1"/>
  <c r="G117" i="1"/>
  <c r="F117" i="1"/>
  <c r="E117" i="1"/>
  <c r="D117" i="1"/>
  <c r="H110" i="1"/>
  <c r="G110" i="1"/>
  <c r="F110" i="1"/>
  <c r="E110" i="1"/>
  <c r="D110" i="1"/>
  <c r="H108" i="1"/>
  <c r="G108" i="1"/>
  <c r="F108" i="1"/>
  <c r="E108" i="1"/>
  <c r="D108" i="1"/>
  <c r="H93" i="2"/>
  <c r="G93" i="2"/>
  <c r="F93" i="2"/>
  <c r="E93" i="2"/>
  <c r="D93" i="2"/>
  <c r="H86" i="2"/>
  <c r="G86" i="2"/>
  <c r="F86" i="2"/>
  <c r="E86" i="2"/>
  <c r="D86" i="2"/>
  <c r="H84" i="2"/>
  <c r="G84" i="2"/>
  <c r="F84" i="2"/>
  <c r="E84" i="2"/>
  <c r="D84" i="2"/>
  <c r="H92" i="1"/>
  <c r="G92" i="1"/>
  <c r="F92" i="1"/>
  <c r="E92" i="1"/>
  <c r="D92" i="1"/>
  <c r="H85" i="1"/>
  <c r="G85" i="1"/>
  <c r="F85" i="1"/>
  <c r="E85" i="1"/>
  <c r="D85" i="1"/>
  <c r="H83" i="1"/>
  <c r="G83" i="1"/>
  <c r="F83" i="1"/>
  <c r="E83" i="1"/>
  <c r="D83" i="1"/>
  <c r="H69" i="1"/>
  <c r="G69" i="1"/>
  <c r="F69" i="1"/>
  <c r="E69" i="1"/>
  <c r="D69" i="1"/>
  <c r="H62" i="1"/>
  <c r="G62" i="1"/>
  <c r="F62" i="1"/>
  <c r="E62" i="1"/>
  <c r="D62" i="1"/>
  <c r="H60" i="1"/>
  <c r="G60" i="1"/>
  <c r="F60" i="1"/>
  <c r="E60" i="1"/>
  <c r="D60" i="1"/>
  <c r="H70" i="2"/>
  <c r="G70" i="2"/>
  <c r="F70" i="2"/>
  <c r="E70" i="2"/>
  <c r="D70" i="2"/>
  <c r="H63" i="2"/>
  <c r="G63" i="2"/>
  <c r="F63" i="2"/>
  <c r="E63" i="2"/>
  <c r="D63" i="2"/>
  <c r="H61" i="2"/>
  <c r="G61" i="2"/>
  <c r="F61" i="2"/>
  <c r="E61" i="2"/>
  <c r="D61" i="2"/>
  <c r="H49" i="2"/>
  <c r="G49" i="2"/>
  <c r="F49" i="2"/>
  <c r="E49" i="2"/>
  <c r="D49" i="2"/>
  <c r="H41" i="2"/>
  <c r="G41" i="2"/>
  <c r="F41" i="2"/>
  <c r="E41" i="2"/>
  <c r="D41" i="2"/>
  <c r="H39" i="2"/>
  <c r="G39" i="2"/>
  <c r="F39" i="2"/>
  <c r="E39" i="2"/>
  <c r="D39" i="2"/>
  <c r="H14" i="2"/>
  <c r="G14" i="2"/>
  <c r="F14" i="2"/>
  <c r="E14" i="2"/>
  <c r="D14" i="2"/>
  <c r="H48" i="1"/>
  <c r="G48" i="1"/>
  <c r="F48" i="1"/>
  <c r="E48" i="1"/>
  <c r="D48" i="1"/>
  <c r="H41" i="1"/>
  <c r="G41" i="1"/>
  <c r="F41" i="1"/>
  <c r="E41" i="1"/>
  <c r="D41" i="1"/>
  <c r="H39" i="1"/>
  <c r="G39" i="1"/>
  <c r="F39" i="1"/>
  <c r="E39" i="1"/>
  <c r="D39" i="1"/>
  <c r="H14" i="1"/>
  <c r="G14" i="1"/>
  <c r="F14" i="1"/>
  <c r="E14" i="1"/>
  <c r="D14" i="1"/>
  <c r="H24" i="2"/>
  <c r="G24" i="2"/>
  <c r="F24" i="2"/>
  <c r="E24" i="2"/>
  <c r="D24" i="2"/>
  <c r="H16" i="2"/>
  <c r="G16" i="2"/>
  <c r="F16" i="2"/>
  <c r="E16" i="2"/>
  <c r="D16" i="2"/>
  <c r="H24" i="1"/>
  <c r="G24" i="1"/>
  <c r="F24" i="1"/>
  <c r="E24" i="1"/>
  <c r="D24" i="1"/>
  <c r="H16" i="1"/>
  <c r="G16" i="1"/>
  <c r="F16" i="1"/>
  <c r="E16" i="1"/>
  <c r="D16" i="1"/>
  <c r="F186" i="2" l="1"/>
  <c r="F231" i="2"/>
  <c r="F25" i="2"/>
  <c r="H71" i="2"/>
  <c r="H94" i="2"/>
  <c r="G94" i="2"/>
  <c r="G142" i="2"/>
  <c r="H209" i="1"/>
  <c r="H232" i="1"/>
  <c r="G164" i="2"/>
  <c r="E164" i="2"/>
  <c r="G231" i="2"/>
  <c r="E94" i="2"/>
  <c r="E118" i="2"/>
  <c r="H118" i="2"/>
  <c r="G118" i="2"/>
  <c r="E142" i="2"/>
  <c r="F164" i="2"/>
  <c r="F209" i="2"/>
  <c r="H231" i="2"/>
  <c r="H142" i="2"/>
  <c r="G186" i="2"/>
  <c r="E209" i="2"/>
  <c r="F94" i="2"/>
  <c r="F118" i="2"/>
  <c r="F142" i="2"/>
  <c r="E186" i="2"/>
  <c r="G209" i="2"/>
  <c r="E231" i="2"/>
  <c r="H186" i="2"/>
  <c r="H209" i="2"/>
  <c r="D209" i="1"/>
  <c r="G186" i="1"/>
  <c r="E232" i="1"/>
  <c r="E233" i="1" s="1"/>
  <c r="E234" i="1" s="1"/>
  <c r="D186" i="1"/>
  <c r="H186" i="1"/>
  <c r="F209" i="1"/>
  <c r="F232" i="1"/>
  <c r="F233" i="1" s="1"/>
  <c r="F234" i="1" s="1"/>
  <c r="G209" i="1"/>
  <c r="G232" i="1"/>
  <c r="G233" i="1" s="1"/>
  <c r="G234" i="1" s="1"/>
  <c r="E209" i="1"/>
  <c r="E186" i="1"/>
  <c r="G118" i="1"/>
  <c r="E118" i="1"/>
  <c r="G142" i="1"/>
  <c r="F186" i="1"/>
  <c r="E49" i="1"/>
  <c r="H70" i="1"/>
  <c r="G70" i="1"/>
  <c r="E93" i="1"/>
  <c r="H118" i="1"/>
  <c r="H164" i="2"/>
  <c r="H142" i="1"/>
  <c r="F49" i="1"/>
  <c r="G49" i="1"/>
  <c r="E142" i="1"/>
  <c r="H25" i="1"/>
  <c r="E70" i="1"/>
  <c r="F25" i="1"/>
  <c r="H49" i="1"/>
  <c r="F70" i="1"/>
  <c r="H93" i="1"/>
  <c r="G93" i="1"/>
  <c r="F93" i="1"/>
  <c r="F118" i="1"/>
  <c r="F142" i="1"/>
  <c r="D93" i="1"/>
  <c r="G25" i="2"/>
  <c r="E71" i="2"/>
  <c r="H25" i="2"/>
  <c r="G50" i="2"/>
  <c r="F50" i="2"/>
  <c r="E50" i="2"/>
  <c r="F71" i="2"/>
  <c r="E25" i="2"/>
  <c r="H50" i="2"/>
  <c r="G71" i="2"/>
  <c r="G25" i="1"/>
  <c r="E25" i="1"/>
  <c r="H233" i="1" l="1"/>
  <c r="H234" i="1" s="1"/>
  <c r="F232" i="2"/>
  <c r="F233" i="2" s="1"/>
  <c r="G232" i="2"/>
  <c r="G233" i="2" s="1"/>
  <c r="E232" i="2"/>
  <c r="E233" i="2" s="1"/>
  <c r="H232" i="2"/>
  <c r="H233" i="2" s="1"/>
</calcChain>
</file>

<file path=xl/sharedStrings.xml><?xml version="1.0" encoding="utf-8"?>
<sst xmlns="http://schemas.openxmlformats.org/spreadsheetml/2006/main" count="775" uniqueCount="191">
  <si>
    <t>Меню приготовленных  блюд       возраст с 7 до 12 лет</t>
  </si>
  <si>
    <t>Прием пищи</t>
  </si>
  <si>
    <t>Наименование</t>
  </si>
  <si>
    <t>Вес</t>
  </si>
  <si>
    <t>Пищевые вещества</t>
  </si>
  <si>
    <t>Энергети-</t>
  </si>
  <si>
    <t>N</t>
  </si>
  <si>
    <t>блюда</t>
  </si>
  <si>
    <t>Белки</t>
  </si>
  <si>
    <t>Жиры</t>
  </si>
  <si>
    <t>Углеводы</t>
  </si>
  <si>
    <t>ческая ценность</t>
  </si>
  <si>
    <t>рецептуры</t>
  </si>
  <si>
    <t>Неделя 1день1</t>
  </si>
  <si>
    <t>завтрак</t>
  </si>
  <si>
    <t>Яйцо отварное</t>
  </si>
  <si>
    <t>Какао с молоком</t>
  </si>
  <si>
    <t>Хлеб пшеничный и ржаной</t>
  </si>
  <si>
    <t>итого за завтрак</t>
  </si>
  <si>
    <t>итого фрукты</t>
  </si>
  <si>
    <t>обед</t>
  </si>
  <si>
    <t>Щи из свежей капусты с мясом и сметаной</t>
  </si>
  <si>
    <t>101/1</t>
  </si>
  <si>
    <t>Каша гречневая  с маслом</t>
  </si>
  <si>
    <t>Соус красный основной</t>
  </si>
  <si>
    <t>Сок  в пачках 0,200г</t>
  </si>
  <si>
    <t>Хлеб ржано-пшеничный</t>
  </si>
  <si>
    <t>Итого за обед</t>
  </si>
  <si>
    <t>Итого за день:</t>
  </si>
  <si>
    <t>Меню приготовленных  блюд        возраст с 12 лет и старше</t>
  </si>
  <si>
    <t>Неделя 1 день 1</t>
  </si>
  <si>
    <t>Вторник</t>
  </si>
  <si>
    <t>Неделя 1  день 2</t>
  </si>
  <si>
    <t xml:space="preserve">Помидоры свежие порционно </t>
  </si>
  <si>
    <t>Сосиски отварные</t>
  </si>
  <si>
    <t>Макароны отварные</t>
  </si>
  <si>
    <t>Чай с сахаром с лимоном</t>
  </si>
  <si>
    <t>Компот из свежих фруктов</t>
  </si>
  <si>
    <t>понедельник</t>
  </si>
  <si>
    <t>Салат из белокочаной капусты с морковью</t>
  </si>
  <si>
    <t>Фрукты</t>
  </si>
  <si>
    <t>Сыр</t>
  </si>
  <si>
    <t>Масло сливочное</t>
  </si>
  <si>
    <t>Среда</t>
  </si>
  <si>
    <t>Неделя 1  день 3</t>
  </si>
  <si>
    <t>Кофейный напиток</t>
  </si>
  <si>
    <t>Каша ячневая с маслом</t>
  </si>
  <si>
    <t>Компот из сухофруктов</t>
  </si>
  <si>
    <t>Четверг</t>
  </si>
  <si>
    <t>Неделя 1  день 4</t>
  </si>
  <si>
    <t>Кукуруза консервированная</t>
  </si>
  <si>
    <t xml:space="preserve">Омлет натуральный </t>
  </si>
  <si>
    <t>Чай с сахаром и лимоном</t>
  </si>
  <si>
    <t>Ряженка</t>
  </si>
  <si>
    <t>Огурец свежий порционно</t>
  </si>
  <si>
    <t>Картофельное пюре</t>
  </si>
  <si>
    <t>Компот из сухофруктов(изюм)</t>
  </si>
  <si>
    <t>среда</t>
  </si>
  <si>
    <t>четверг</t>
  </si>
  <si>
    <t>фрукты</t>
  </si>
  <si>
    <t>Пятница</t>
  </si>
  <si>
    <t>Неделя 2 день 10</t>
  </si>
  <si>
    <t>Икра свекольная</t>
  </si>
  <si>
    <t>Суп с клёцками с птицей</t>
  </si>
  <si>
    <t>225/25</t>
  </si>
  <si>
    <t>Котлета из птицы</t>
  </si>
  <si>
    <t>Напиток из шиповника</t>
  </si>
  <si>
    <t>Неделя 2 день 5</t>
  </si>
  <si>
    <t>Понедельник</t>
  </si>
  <si>
    <t xml:space="preserve">Прием </t>
  </si>
  <si>
    <t>пищи</t>
  </si>
  <si>
    <t>Неделя 2 день 6</t>
  </si>
  <si>
    <t>Чай с сахаром</t>
  </si>
  <si>
    <t xml:space="preserve">Рагу овощное с мясом </t>
  </si>
  <si>
    <t>Неделя 2 день 7</t>
  </si>
  <si>
    <t>Запеканка из печени с рисом</t>
  </si>
  <si>
    <t>Соус сметанный</t>
  </si>
  <si>
    <t>Компот из чернослив</t>
  </si>
  <si>
    <t>Неделя 2 день 8</t>
  </si>
  <si>
    <t>Меню приготовлевныемых  блюд        возраст с 12 лет и старше</t>
  </si>
  <si>
    <t>Неделя 2 день 9</t>
  </si>
  <si>
    <t>Плов из птицы</t>
  </si>
  <si>
    <t>Бигус с мясом</t>
  </si>
  <si>
    <t>пятница</t>
  </si>
  <si>
    <t>ИТОГО за 10 дней</t>
  </si>
  <si>
    <t>Среднее за 10 дней</t>
  </si>
  <si>
    <t>Кондитерские изделия</t>
  </si>
  <si>
    <t>Кисель из концентрата</t>
  </si>
  <si>
    <t>210/1</t>
  </si>
  <si>
    <t>Суп лапша домашняя с птицей</t>
  </si>
  <si>
    <t>* Примерное цикличное меню расчитано на один прием пищи (завтрак и обед), норматив потребления пищевых веществ и энергии 55%</t>
  </si>
  <si>
    <t xml:space="preserve">* Для профилактики дефицита микронутриентов (йода, кальция, железа, фосфора и пр.), были включены в рацион питания для учащихся специализированные, </t>
  </si>
  <si>
    <t xml:space="preserve">обогощённые неземенимыми ингриидиентами пищевые продукты:соль пищевая йодированная,хлеб пшеничный йодированный.кисломолочные продукты, молоко, </t>
  </si>
  <si>
    <t>консервы овощные, соки, витаминизированные напитки, фрукты свежие .</t>
  </si>
  <si>
    <t>Цикличное меню составлено согласно требований СанПиН2.3/2.4.3590-20</t>
  </si>
  <si>
    <t>Меню составлено согласно:</t>
  </si>
  <si>
    <t>Лапшина В.Т. - Сборник рецептур блюд и кулинарных изделий для предприятий общественного питания общеобразовательных</t>
  </si>
  <si>
    <t xml:space="preserve">Методические рекомендации по проведению оценки соотвествия меню обязательным требованиям МР 2.4.0260-21 </t>
  </si>
  <si>
    <t>Методические рекомендации по организации питания обучающихся общеобразовательных организаций МР 2.4.0179-20</t>
  </si>
  <si>
    <t xml:space="preserve">Цикличное двухнедельное меню при его практическом использовании может корректироваться с учетом особенности питания учащихся, </t>
  </si>
  <si>
    <t xml:space="preserve">при условии соблюдения требований к содержанию и соотношению в рационе питания основных пищевых веществ </t>
  </si>
  <si>
    <t>(см. таблицу замены пищевых продуктов, приложение 11 СанПиН 2.3/2,4,3590-20)</t>
  </si>
  <si>
    <t>Исполнитель шеф-повар Завозненко М.А.</t>
  </si>
  <si>
    <t>тел.2-63-16</t>
  </si>
  <si>
    <t>Неделя 1 день 5</t>
  </si>
  <si>
    <t>Царская ватрушка</t>
  </si>
  <si>
    <t>Томаты в собственном соку</t>
  </si>
  <si>
    <t>Рассольник Ленинградский с мясом и сметаной 230/15/5</t>
  </si>
  <si>
    <t>Птица  тушёное в соусе 80/50</t>
  </si>
  <si>
    <t>Компот из сухофруктов(кураги)</t>
  </si>
  <si>
    <t>Салат из морской капусты</t>
  </si>
  <si>
    <t>Горох отварной</t>
  </si>
  <si>
    <t>Суп Кретьянский с мясом и сметаной 230/15/5</t>
  </si>
  <si>
    <t>Шницель,биточки,котлеты</t>
  </si>
  <si>
    <t>Запеканка из творога со сметаной 150/30</t>
  </si>
  <si>
    <t>Салат из св.огурцов с помидорами.</t>
  </si>
  <si>
    <t>Чахохбили 80/50</t>
  </si>
  <si>
    <t>Зеленный горошек</t>
  </si>
  <si>
    <t>Борщ сибирский с мясом и сметаной 230/15/5</t>
  </si>
  <si>
    <t>Салат из свежих огурцов с помидорами</t>
  </si>
  <si>
    <t>Суп Кретьянский с мясом и сметаной 250/15/5</t>
  </si>
  <si>
    <t>Суп картофельный с бобовыми</t>
  </si>
  <si>
    <t>6к</t>
  </si>
  <si>
    <t>6о</t>
  </si>
  <si>
    <t>Салат из белокачанной капусты с морковью</t>
  </si>
  <si>
    <t>8с</t>
  </si>
  <si>
    <t>Щи из свежей капусты с мясом и сметаной 230/15/5</t>
  </si>
  <si>
    <t>Каша молочная манная с маслом 200/10</t>
  </si>
  <si>
    <t>Каша пшеничная  с маслом</t>
  </si>
  <si>
    <t>4г</t>
  </si>
  <si>
    <t>Хлеб ржано-пшеничный 50/30</t>
  </si>
  <si>
    <t>Хлеб пшеничный и ржаной 20/20</t>
  </si>
  <si>
    <t>1г</t>
  </si>
  <si>
    <t>2н</t>
  </si>
  <si>
    <t>Суп овощной с мясом и сметаной 230/15/5</t>
  </si>
  <si>
    <t>5с</t>
  </si>
  <si>
    <t>5з</t>
  </si>
  <si>
    <t>3с</t>
  </si>
  <si>
    <t>Компот из сухофруктов чернослива</t>
  </si>
  <si>
    <t>Хлеб ржано-пшеничный 30/50</t>
  </si>
  <si>
    <t>2з</t>
  </si>
  <si>
    <t>2с</t>
  </si>
  <si>
    <t>Раба жаренная</t>
  </si>
  <si>
    <t>22г</t>
  </si>
  <si>
    <t>Каша молочная овсянная с маслом</t>
  </si>
  <si>
    <t>9к</t>
  </si>
  <si>
    <t>11с</t>
  </si>
  <si>
    <t>Сердце тушенная в соусе 80/50</t>
  </si>
  <si>
    <t>Суп картофельный с домашней лапшой с птицей 225/25</t>
  </si>
  <si>
    <t>6с</t>
  </si>
  <si>
    <t>Рагу овощное с мясом 150/80</t>
  </si>
  <si>
    <t>3з</t>
  </si>
  <si>
    <t>Компот из сухофруктов (чернослив)</t>
  </si>
  <si>
    <t>Хлеб пшеничный и ржаной 30/50</t>
  </si>
  <si>
    <t>Огурец  свежий порционно</t>
  </si>
  <si>
    <t>11г</t>
  </si>
  <si>
    <t>Компот из сухофруктов смесь</t>
  </si>
  <si>
    <t>13к</t>
  </si>
  <si>
    <t>Яйцо отварное 1 шт</t>
  </si>
  <si>
    <t>15з</t>
  </si>
  <si>
    <t>Суп картофельный с бобовыми(горох) 235/15</t>
  </si>
  <si>
    <t>Сборник рецептур блюд и типовых меню для орнанизации питания детей школьнго возраста(здоровое питание)Москва -2021</t>
  </si>
  <si>
    <t>8з</t>
  </si>
  <si>
    <t>1с</t>
  </si>
  <si>
    <t>Салат из свеклы с яблокоми</t>
  </si>
  <si>
    <t>13з</t>
  </si>
  <si>
    <t>Хлеб ржано-пшеничный30/50</t>
  </si>
  <si>
    <t>1т</t>
  </si>
  <si>
    <t>Компот из сухофруктов(чернослив)</t>
  </si>
  <si>
    <t>1о</t>
  </si>
  <si>
    <t>Компот из сухофруктов(курага)</t>
  </si>
  <si>
    <t>Каша молочная  Дружба</t>
  </si>
  <si>
    <t>Каша молочная Дружба</t>
  </si>
  <si>
    <t>21к</t>
  </si>
  <si>
    <t>Сердце тушённое в соусе 100/50</t>
  </si>
  <si>
    <t>Суп картофельный с домашней лапшой с птицей 250/25</t>
  </si>
  <si>
    <t>Суп картофельный с крупой гречневой с мясом 250/15/5</t>
  </si>
  <si>
    <t>Суп картофельный с крупой гречневой с мясом 230/15/5</t>
  </si>
  <si>
    <t>Рыба тушенная с овошами 100/50</t>
  </si>
  <si>
    <t xml:space="preserve">    понедельник                                                      Меню приготовленных  блюд       возраст с 7 до 12 лет</t>
  </si>
  <si>
    <t>Тефтели 2 вариант в соусе 100/50</t>
  </si>
  <si>
    <t>Суп овощной с мясом и сметаной 250/15/5</t>
  </si>
  <si>
    <t>Рассольник Ленинградский с мясом и сметаной 250/15/5</t>
  </si>
  <si>
    <t>Птица  тушёное в соусе100/50150</t>
  </si>
  <si>
    <t>Суп с клёцками с птицей 250/25</t>
  </si>
  <si>
    <t>Перец болгарский порционно</t>
  </si>
  <si>
    <t>Салат из свеклы с сыром и чесноком</t>
  </si>
  <si>
    <t>Чахохбили100/50</t>
  </si>
  <si>
    <t>Каша молочная пшённая</t>
  </si>
  <si>
    <t>Каша молочная пшённая 225/25</t>
  </si>
  <si>
    <t xml:space="preserve">школах 2004г.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</si>
</sst>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444444"/>
      <name val="Times New Roman"/>
      <family val="1"/>
      <charset val="204"/>
    </font>
    <font>
      <sz val="14"/>
      <color rgb="FF444444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color rgb="FF444444"/>
      <name val="Times New Roman"/>
      <family val="1"/>
      <charset val="204"/>
    </font>
    <font>
      <sz val="11"/>
      <name val="Calibri"/>
      <family val="2"/>
      <scheme val="minor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3"/>
      <color rgb="FF444444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b/>
      <sz val="13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2"/>
      <name val="Tempus Sans ITC"/>
      <family val="5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2">
    <xf numFmtId="0" fontId="0" fillId="0" borderId="0" xfId="0"/>
    <xf numFmtId="0" fontId="1" fillId="2" borderId="0" xfId="0" applyFont="1" applyFill="1"/>
    <xf numFmtId="0" fontId="3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top" wrapText="1" inden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2" borderId="0" xfId="0" applyFont="1" applyFill="1"/>
    <xf numFmtId="0" fontId="5" fillId="2" borderId="12" xfId="0" applyFont="1" applyFill="1" applyBorder="1" applyAlignment="1">
      <alignment horizontal="left" vertical="center" wrapText="1" indent="1"/>
    </xf>
    <xf numFmtId="0" fontId="1" fillId="0" borderId="8" xfId="0" applyFont="1" applyBorder="1" applyAlignment="1">
      <alignment horizontal="left" vertical="center" wrapText="1" indent="1"/>
    </xf>
    <xf numFmtId="0" fontId="1" fillId="2" borderId="8" xfId="0" applyFont="1" applyFill="1" applyBorder="1" applyAlignment="1">
      <alignment horizontal="right" vertical="center" wrapText="1"/>
    </xf>
    <xf numFmtId="0" fontId="1" fillId="2" borderId="8" xfId="0" applyFont="1" applyFill="1" applyBorder="1" applyAlignment="1">
      <alignment horizontal="left" vertical="center" wrapText="1" inden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left" vertical="center" wrapText="1" indent="1"/>
    </xf>
    <xf numFmtId="0" fontId="6" fillId="2" borderId="12" xfId="0" applyFont="1" applyFill="1" applyBorder="1" applyAlignment="1">
      <alignment vertical="top" wrapText="1" indent="1"/>
    </xf>
    <xf numFmtId="0" fontId="6" fillId="2" borderId="8" xfId="0" applyFont="1" applyFill="1" applyBorder="1" applyAlignment="1">
      <alignment horizontal="left" vertical="center" wrapText="1" inden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right" vertical="center" wrapText="1"/>
    </xf>
    <xf numFmtId="0" fontId="6" fillId="2" borderId="8" xfId="0" applyFont="1" applyFill="1" applyBorder="1" applyAlignment="1">
      <alignment horizontal="right" vertical="top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right" vertical="center" wrapText="1"/>
    </xf>
    <xf numFmtId="0" fontId="3" fillId="2" borderId="0" xfId="0" applyFont="1" applyFill="1"/>
    <xf numFmtId="0" fontId="6" fillId="2" borderId="7" xfId="0" applyFont="1" applyFill="1" applyBorder="1" applyAlignment="1">
      <alignment vertical="top" wrapText="1" indent="1"/>
    </xf>
    <xf numFmtId="0" fontId="1" fillId="0" borderId="0" xfId="0" applyFont="1"/>
    <xf numFmtId="0" fontId="7" fillId="0" borderId="13" xfId="0" applyFont="1" applyBorder="1" applyAlignment="1">
      <alignment horizontal="left" vertical="center" wrapText="1" indent="1"/>
    </xf>
    <xf numFmtId="0" fontId="6" fillId="0" borderId="8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right" vertical="top" wrapText="1" indent="1"/>
    </xf>
    <xf numFmtId="0" fontId="6" fillId="0" borderId="8" xfId="0" applyFont="1" applyBorder="1" applyAlignment="1">
      <alignment vertical="top" wrapText="1"/>
    </xf>
    <xf numFmtId="0" fontId="8" fillId="2" borderId="12" xfId="0" applyFont="1" applyFill="1" applyBorder="1" applyAlignment="1">
      <alignment horizontal="left" vertical="center" wrapText="1" indent="1"/>
    </xf>
    <xf numFmtId="0" fontId="6" fillId="2" borderId="13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left" vertical="top" wrapText="1"/>
    </xf>
    <xf numFmtId="0" fontId="8" fillId="0" borderId="12" xfId="0" applyFont="1" applyBorder="1" applyAlignment="1">
      <alignment horizontal="left" vertical="center" wrapText="1" indent="1"/>
    </xf>
    <xf numFmtId="0" fontId="6" fillId="0" borderId="8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right" vertical="top" wrapText="1"/>
    </xf>
    <xf numFmtId="0" fontId="5" fillId="0" borderId="12" xfId="0" applyFont="1" applyBorder="1" applyAlignment="1">
      <alignment horizontal="left" vertical="center" wrapText="1" indent="1"/>
    </xf>
    <xf numFmtId="0" fontId="1" fillId="0" borderId="8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 indent="1"/>
    </xf>
    <xf numFmtId="0" fontId="6" fillId="0" borderId="12" xfId="0" applyFont="1" applyBorder="1" applyAlignment="1">
      <alignment vertical="top" wrapText="1" indent="1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right" vertical="top" wrapText="1"/>
    </xf>
    <xf numFmtId="0" fontId="6" fillId="0" borderId="13" xfId="0" applyFont="1" applyBorder="1" applyAlignment="1">
      <alignment horizontal="left" vertical="top" wrapText="1"/>
    </xf>
    <xf numFmtId="0" fontId="4" fillId="0" borderId="0" xfId="0" applyFont="1"/>
    <xf numFmtId="0" fontId="6" fillId="0" borderId="7" xfId="0" applyFont="1" applyBorder="1" applyAlignment="1">
      <alignment vertical="top" wrapText="1" indent="1"/>
    </xf>
    <xf numFmtId="0" fontId="4" fillId="4" borderId="0" xfId="0" applyFont="1" applyFill="1"/>
    <xf numFmtId="0" fontId="9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top" wrapText="1" inden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1" fillId="0" borderId="0" xfId="0" applyFont="1"/>
    <xf numFmtId="0" fontId="15" fillId="0" borderId="8" xfId="0" applyFont="1" applyBorder="1" applyAlignment="1">
      <alignment horizontal="left" vertical="top" wrapText="1"/>
    </xf>
    <xf numFmtId="0" fontId="15" fillId="0" borderId="8" xfId="0" applyFont="1" applyBorder="1" applyAlignment="1">
      <alignment horizontal="right" vertical="top" wrapText="1"/>
    </xf>
    <xf numFmtId="0" fontId="4" fillId="0" borderId="0" xfId="0" applyFont="1" applyAlignment="1">
      <alignment horizontal="right"/>
    </xf>
    <xf numFmtId="0" fontId="14" fillId="0" borderId="12" xfId="0" applyFont="1" applyBorder="1" applyAlignment="1">
      <alignment horizontal="right" vertical="center" wrapText="1" indent="1"/>
    </xf>
    <xf numFmtId="0" fontId="5" fillId="0" borderId="19" xfId="0" applyFont="1" applyBorder="1" applyAlignment="1">
      <alignment horizontal="left" vertical="center" wrapText="1" indent="1"/>
    </xf>
    <xf numFmtId="0" fontId="1" fillId="0" borderId="20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1" xfId="0" applyFont="1" applyBorder="1" applyAlignment="1">
      <alignment vertical="center" wrapText="1"/>
    </xf>
    <xf numFmtId="0" fontId="19" fillId="2" borderId="12" xfId="0" applyFont="1" applyFill="1" applyBorder="1" applyAlignment="1">
      <alignment horizontal="left" vertical="center" wrapText="1" indent="1"/>
    </xf>
    <xf numFmtId="0" fontId="1" fillId="2" borderId="8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vertical="center" wrapText="1"/>
    </xf>
    <xf numFmtId="0" fontId="5" fillId="0" borderId="23" xfId="0" applyFont="1" applyBorder="1" applyAlignment="1">
      <alignment horizontal="left" vertical="center" wrapText="1" indent="1"/>
    </xf>
    <xf numFmtId="0" fontId="1" fillId="0" borderId="24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 wrapText="1"/>
    </xf>
    <xf numFmtId="0" fontId="1" fillId="2" borderId="8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right" vertical="top" wrapText="1"/>
    </xf>
    <xf numFmtId="0" fontId="6" fillId="2" borderId="8" xfId="0" applyNumberFormat="1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vertical="center" wrapText="1"/>
    </xf>
    <xf numFmtId="0" fontId="13" fillId="4" borderId="0" xfId="0" applyFont="1" applyFill="1"/>
    <xf numFmtId="0" fontId="13" fillId="0" borderId="0" xfId="0" applyFont="1"/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7" xfId="0" applyFont="1" applyBorder="1" applyAlignment="1">
      <alignment vertical="top" wrapText="1" indent="1"/>
    </xf>
    <xf numFmtId="0" fontId="13" fillId="0" borderId="8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right" vertical="top" wrapText="1"/>
    </xf>
    <xf numFmtId="0" fontId="15" fillId="0" borderId="8" xfId="0" applyFont="1" applyBorder="1" applyAlignment="1">
      <alignment horizontal="right" vertical="top" wrapText="1" indent="1"/>
    </xf>
    <xf numFmtId="0" fontId="13" fillId="2" borderId="0" xfId="0" applyFont="1" applyFill="1"/>
    <xf numFmtId="0" fontId="15" fillId="0" borderId="8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right" vertical="top" wrapText="1" indent="1"/>
    </xf>
    <xf numFmtId="0" fontId="16" fillId="0" borderId="0" xfId="0" applyFont="1" applyBorder="1" applyAlignment="1">
      <alignment horizontal="right" vertical="top" wrapText="1" indent="1"/>
    </xf>
    <xf numFmtId="0" fontId="1" fillId="4" borderId="0" xfId="0" applyFont="1" applyFill="1"/>
    <xf numFmtId="0" fontId="1" fillId="0" borderId="8" xfId="0" applyFont="1" applyBorder="1" applyAlignment="1">
      <alignment horizontal="left" vertical="center" wrapText="1"/>
    </xf>
    <xf numFmtId="0" fontId="1" fillId="0" borderId="8" xfId="0" applyFont="1" applyBorder="1" applyAlignment="1">
      <alignment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8" xfId="0" applyFont="1" applyBorder="1" applyAlignment="1">
      <alignment vertical="center" wrapText="1"/>
    </xf>
    <xf numFmtId="0" fontId="6" fillId="0" borderId="7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29" xfId="0" applyFont="1" applyBorder="1" applyAlignment="1">
      <alignment horizontal="right" vertical="center" wrapText="1"/>
    </xf>
    <xf numFmtId="0" fontId="6" fillId="0" borderId="29" xfId="0" applyFont="1" applyBorder="1" applyAlignment="1">
      <alignment vertical="top" wrapText="1"/>
    </xf>
    <xf numFmtId="0" fontId="1" fillId="0" borderId="30" xfId="0" applyFont="1" applyBorder="1" applyAlignment="1"/>
    <xf numFmtId="0" fontId="11" fillId="2" borderId="0" xfId="0" applyFont="1" applyFill="1"/>
    <xf numFmtId="0" fontId="1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top" wrapText="1"/>
    </xf>
    <xf numFmtId="0" fontId="7" fillId="0" borderId="12" xfId="0" applyFont="1" applyBorder="1" applyAlignment="1">
      <alignment horizontal="left" vertical="center" wrapText="1" indent="1"/>
    </xf>
    <xf numFmtId="0" fontId="6" fillId="0" borderId="7" xfId="0" applyFont="1" applyBorder="1" applyAlignment="1">
      <alignment horizontal="right" vertical="top" wrapText="1"/>
    </xf>
    <xf numFmtId="0" fontId="8" fillId="0" borderId="15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right" vertical="center" wrapText="1"/>
    </xf>
    <xf numFmtId="0" fontId="2" fillId="0" borderId="26" xfId="0" applyFont="1" applyBorder="1" applyAlignment="1">
      <alignment horizontal="right" vertical="top" wrapText="1"/>
    </xf>
    <xf numFmtId="0" fontId="6" fillId="0" borderId="26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5" fillId="0" borderId="33" xfId="0" applyFont="1" applyBorder="1" applyAlignment="1">
      <alignment horizontal="left" vertical="center" wrapText="1" indent="1"/>
    </xf>
    <xf numFmtId="0" fontId="6" fillId="0" borderId="12" xfId="0" applyFont="1" applyBorder="1" applyAlignment="1">
      <alignment horizontal="left" vertical="top" wrapText="1" indent="1"/>
    </xf>
    <xf numFmtId="0" fontId="6" fillId="0" borderId="7" xfId="0" applyFont="1" applyBorder="1" applyAlignment="1">
      <alignment horizontal="left" vertical="top" wrapText="1" indent="1"/>
    </xf>
    <xf numFmtId="0" fontId="6" fillId="0" borderId="8" xfId="0" applyFont="1" applyBorder="1" applyAlignment="1">
      <alignment horizontal="left" wrapText="1"/>
    </xf>
    <xf numFmtId="0" fontId="6" fillId="0" borderId="13" xfId="0" applyFont="1" applyBorder="1" applyAlignment="1">
      <alignment horizontal="left" wrapText="1"/>
    </xf>
    <xf numFmtId="0" fontId="2" fillId="0" borderId="8" xfId="0" applyFont="1" applyBorder="1" applyAlignment="1">
      <alignment horizontal="right" vertical="top" wrapText="1" indent="1"/>
    </xf>
    <xf numFmtId="0" fontId="4" fillId="0" borderId="0" xfId="0" applyFont="1" applyAlignment="1">
      <alignment horizontal="center" vertical="top"/>
    </xf>
    <xf numFmtId="0" fontId="5" fillId="0" borderId="13" xfId="0" applyFont="1" applyBorder="1" applyAlignment="1">
      <alignment horizontal="left" vertical="center" wrapText="1" indent="1"/>
    </xf>
    <xf numFmtId="0" fontId="7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top" wrapText="1" indent="1"/>
    </xf>
    <xf numFmtId="0" fontId="2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horizontal="right" vertical="top" wrapText="1"/>
    </xf>
    <xf numFmtId="0" fontId="3" fillId="4" borderId="0" xfId="0" applyFont="1" applyFill="1"/>
    <xf numFmtId="0" fontId="6" fillId="0" borderId="0" xfId="0" applyFont="1"/>
    <xf numFmtId="0" fontId="20" fillId="0" borderId="0" xfId="0" applyFont="1"/>
    <xf numFmtId="0" fontId="5" fillId="0" borderId="15" xfId="0" applyFont="1" applyBorder="1" applyAlignment="1">
      <alignment horizontal="left" vertical="center" wrapText="1" indent="1"/>
    </xf>
    <xf numFmtId="0" fontId="21" fillId="0" borderId="12" xfId="0" applyFont="1" applyBorder="1" applyAlignment="1">
      <alignment vertical="top" wrapText="1" indent="1"/>
    </xf>
    <xf numFmtId="0" fontId="21" fillId="0" borderId="8" xfId="0" applyFont="1" applyBorder="1" applyAlignment="1">
      <alignment horizontal="right" vertical="top" wrapText="1"/>
    </xf>
    <xf numFmtId="0" fontId="6" fillId="0" borderId="13" xfId="0" applyFont="1" applyBorder="1" applyAlignment="1">
      <alignment horizontal="right" vertical="center" wrapText="1"/>
    </xf>
    <xf numFmtId="0" fontId="22" fillId="0" borderId="8" xfId="0" applyFont="1" applyBorder="1" applyAlignment="1">
      <alignment horizontal="right" vertical="top" wrapText="1"/>
    </xf>
    <xf numFmtId="0" fontId="21" fillId="0" borderId="8" xfId="0" applyFont="1" applyBorder="1" applyAlignment="1">
      <alignment vertical="top" wrapText="1"/>
    </xf>
    <xf numFmtId="0" fontId="1" fillId="0" borderId="16" xfId="0" applyFont="1" applyBorder="1" applyAlignment="1">
      <alignment horizontal="right"/>
    </xf>
    <xf numFmtId="0" fontId="8" fillId="0" borderId="12" xfId="0" applyFont="1" applyBorder="1" applyAlignment="1">
      <alignment horizontal="right" vertical="center" wrapText="1" indent="1"/>
    </xf>
    <xf numFmtId="0" fontId="21" fillId="0" borderId="7" xfId="0" applyFont="1" applyBorder="1" applyAlignment="1">
      <alignment vertical="top" wrapText="1" indent="1"/>
    </xf>
    <xf numFmtId="0" fontId="1" fillId="0" borderId="17" xfId="0" applyFont="1" applyBorder="1" applyAlignment="1">
      <alignment horizontal="right"/>
    </xf>
    <xf numFmtId="0" fontId="22" fillId="0" borderId="8" xfId="0" applyFont="1" applyBorder="1" applyAlignment="1">
      <alignment vertical="top" wrapText="1"/>
    </xf>
    <xf numFmtId="0" fontId="21" fillId="0" borderId="18" xfId="0" applyFont="1" applyBorder="1" applyAlignment="1">
      <alignment horizontal="right" vertical="top" wrapText="1" indent="1"/>
    </xf>
    <xf numFmtId="0" fontId="21" fillId="0" borderId="8" xfId="0" applyFont="1" applyBorder="1" applyAlignment="1">
      <alignment horizontal="right" vertical="top" wrapText="1" indent="1"/>
    </xf>
    <xf numFmtId="0" fontId="22" fillId="0" borderId="8" xfId="0" applyFont="1" applyBorder="1" applyAlignment="1">
      <alignment horizontal="center" vertical="top" wrapText="1"/>
    </xf>
    <xf numFmtId="0" fontId="21" fillId="0" borderId="8" xfId="0" applyFont="1" applyBorder="1" applyAlignment="1">
      <alignment horizontal="center" vertical="top" wrapText="1"/>
    </xf>
    <xf numFmtId="0" fontId="0" fillId="2" borderId="0" xfId="0" applyFill="1"/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vertical="top" wrapText="1" indent="1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top" wrapText="1"/>
    </xf>
    <xf numFmtId="0" fontId="23" fillId="0" borderId="12" xfId="0" applyFont="1" applyBorder="1" applyAlignment="1">
      <alignment vertical="top" wrapText="1" indent="1"/>
    </xf>
    <xf numFmtId="0" fontId="21" fillId="0" borderId="7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vertical="top" wrapText="1"/>
    </xf>
    <xf numFmtId="0" fontId="21" fillId="0" borderId="0" xfId="0" applyFont="1" applyBorder="1" applyAlignment="1">
      <alignment horizontal="right" vertical="top" wrapText="1" indent="1"/>
    </xf>
    <xf numFmtId="0" fontId="4" fillId="0" borderId="0" xfId="0" applyFont="1" applyAlignment="1">
      <alignment horizontal="left"/>
    </xf>
    <xf numFmtId="0" fontId="9" fillId="2" borderId="0" xfId="0" applyFont="1" applyFill="1"/>
    <xf numFmtId="0" fontId="5" fillId="0" borderId="12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 indent="1"/>
    </xf>
    <xf numFmtId="0" fontId="8" fillId="0" borderId="15" xfId="0" applyFont="1" applyBorder="1" applyAlignment="1">
      <alignment horizontal="left" vertical="center" wrapText="1" indent="1"/>
    </xf>
    <xf numFmtId="0" fontId="8" fillId="0" borderId="15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8" xfId="0" applyFont="1" applyBorder="1" applyAlignment="1">
      <alignment vertical="top" wrapText="1" indent="1"/>
    </xf>
    <xf numFmtId="0" fontId="2" fillId="0" borderId="8" xfId="0" applyFont="1" applyBorder="1" applyAlignment="1">
      <alignment vertical="top" wrapText="1" indent="1"/>
    </xf>
    <xf numFmtId="0" fontId="2" fillId="0" borderId="28" xfId="0" applyFont="1" applyBorder="1" applyAlignment="1">
      <alignment vertical="top" wrapText="1" indent="1"/>
    </xf>
    <xf numFmtId="0" fontId="6" fillId="0" borderId="28" xfId="0" applyFont="1" applyBorder="1" applyAlignment="1">
      <alignment vertical="top" wrapText="1" indent="1"/>
    </xf>
    <xf numFmtId="0" fontId="2" fillId="0" borderId="19" xfId="0" applyFont="1" applyBorder="1" applyAlignment="1">
      <alignment horizontal="right" vertical="top" wrapText="1"/>
    </xf>
    <xf numFmtId="0" fontId="6" fillId="0" borderId="24" xfId="0" applyFont="1" applyBorder="1" applyAlignment="1">
      <alignment horizontal="center" vertical="top" wrapText="1"/>
    </xf>
    <xf numFmtId="0" fontId="2" fillId="0" borderId="34" xfId="0" applyFont="1" applyBorder="1" applyAlignment="1">
      <alignment horizontal="right" vertical="top" wrapText="1"/>
    </xf>
    <xf numFmtId="0" fontId="2" fillId="0" borderId="28" xfId="0" applyFont="1" applyBorder="1" applyAlignment="1">
      <alignment horizontal="right" vertical="top" wrapText="1"/>
    </xf>
    <xf numFmtId="0" fontId="6" fillId="0" borderId="24" xfId="0" applyFont="1" applyBorder="1" applyAlignment="1">
      <alignment horizontal="right" vertical="top" wrapText="1"/>
    </xf>
    <xf numFmtId="0" fontId="23" fillId="0" borderId="8" xfId="0" applyFont="1" applyBorder="1" applyAlignment="1">
      <alignment horizontal="right" vertical="top" wrapText="1"/>
    </xf>
    <xf numFmtId="0" fontId="6" fillId="0" borderId="18" xfId="0" applyFont="1" applyBorder="1" applyAlignment="1">
      <alignment horizontal="right" vertical="top" wrapText="1"/>
    </xf>
    <xf numFmtId="0" fontId="6" fillId="0" borderId="18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top"/>
    </xf>
    <xf numFmtId="0" fontId="24" fillId="0" borderId="0" xfId="0" applyFont="1"/>
    <xf numFmtId="0" fontId="6" fillId="3" borderId="0" xfId="0" applyFont="1" applyFill="1"/>
    <xf numFmtId="0" fontId="4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0" fontId="3" fillId="0" borderId="0" xfId="0" applyFont="1" applyAlignment="1">
      <alignment horizontal="left"/>
    </xf>
    <xf numFmtId="0" fontId="0" fillId="0" borderId="0" xfId="0" applyFont="1"/>
    <xf numFmtId="0" fontId="3" fillId="0" borderId="0" xfId="0" applyFont="1" applyAlignment="1"/>
    <xf numFmtId="0" fontId="26" fillId="0" borderId="0" xfId="0" applyFont="1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19" fillId="0" borderId="0" xfId="0" applyFont="1" applyAlignment="1">
      <alignment vertical="top"/>
    </xf>
    <xf numFmtId="0" fontId="25" fillId="0" borderId="0" xfId="0" applyFont="1" applyAlignment="1">
      <alignment vertical="top"/>
    </xf>
    <xf numFmtId="0" fontId="27" fillId="0" borderId="0" xfId="0" applyFont="1" applyAlignment="1">
      <alignment vertical="top"/>
    </xf>
    <xf numFmtId="0" fontId="24" fillId="0" borderId="0" xfId="0" applyFont="1" applyAlignment="1">
      <alignment vertical="top"/>
    </xf>
    <xf numFmtId="0" fontId="1" fillId="0" borderId="15" xfId="0" applyFont="1" applyBorder="1" applyAlignment="1">
      <alignment horizontal="left" vertical="center" wrapText="1" indent="1"/>
    </xf>
    <xf numFmtId="0" fontId="28" fillId="0" borderId="0" xfId="0" applyFont="1"/>
    <xf numFmtId="0" fontId="1" fillId="0" borderId="17" xfId="0" applyFont="1" applyBorder="1" applyAlignment="1"/>
    <xf numFmtId="2" fontId="6" fillId="0" borderId="8" xfId="0" applyNumberFormat="1" applyFont="1" applyBorder="1" applyAlignment="1">
      <alignment horizontal="right" vertical="top" wrapText="1" indent="1"/>
    </xf>
    <xf numFmtId="0" fontId="2" fillId="0" borderId="13" xfId="0" applyFont="1" applyBorder="1" applyAlignment="1">
      <alignment horizontal="right" vertical="top" wrapText="1" indent="1"/>
    </xf>
    <xf numFmtId="0" fontId="2" fillId="0" borderId="8" xfId="0" applyFont="1" applyBorder="1" applyAlignment="1">
      <alignment vertical="top" wrapText="1"/>
    </xf>
    <xf numFmtId="2" fontId="6" fillId="0" borderId="8" xfId="0" applyNumberFormat="1" applyFont="1" applyBorder="1" applyAlignment="1">
      <alignment horizontal="right" vertical="top" wrapText="1"/>
    </xf>
    <xf numFmtId="0" fontId="25" fillId="3" borderId="0" xfId="0" applyFont="1" applyFill="1"/>
    <xf numFmtId="0" fontId="1" fillId="0" borderId="0" xfId="0" applyFont="1" applyAlignment="1">
      <alignment horizontal="left"/>
    </xf>
    <xf numFmtId="0" fontId="6" fillId="0" borderId="0" xfId="0" applyFont="1" applyAlignment="1">
      <alignment horizontal="left" vertical="top"/>
    </xf>
    <xf numFmtId="0" fontId="1" fillId="0" borderId="12" xfId="0" applyFont="1" applyBorder="1" applyAlignment="1">
      <alignment vertical="top" wrapText="1" indent="1"/>
    </xf>
    <xf numFmtId="0" fontId="6" fillId="2" borderId="0" xfId="0" applyFont="1" applyFill="1"/>
    <xf numFmtId="0" fontId="6" fillId="0" borderId="18" xfId="0" applyFont="1" applyBorder="1" applyAlignment="1">
      <alignment horizontal="right" vertical="top" wrapText="1" indent="1"/>
    </xf>
    <xf numFmtId="0" fontId="1" fillId="0" borderId="27" xfId="0" applyFont="1" applyBorder="1" applyAlignment="1">
      <alignment horizontal="right"/>
    </xf>
    <xf numFmtId="0" fontId="1" fillId="2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1" fillId="0" borderId="24" xfId="0" applyFont="1" applyBorder="1" applyAlignment="1">
      <alignment horizontal="left" wrapText="1"/>
    </xf>
    <xf numFmtId="0" fontId="6" fillId="0" borderId="8" xfId="0" applyFont="1" applyBorder="1" applyAlignment="1">
      <alignment horizontal="right" wrapText="1"/>
    </xf>
    <xf numFmtId="0" fontId="1" fillId="0" borderId="30" xfId="0" applyFont="1" applyBorder="1" applyAlignment="1">
      <alignment horizontal="right"/>
    </xf>
    <xf numFmtId="0" fontId="6" fillId="0" borderId="8" xfId="0" applyFont="1" applyBorder="1" applyAlignment="1">
      <alignment horizontal="right" wrapText="1" indent="1"/>
    </xf>
    <xf numFmtId="0" fontId="1" fillId="2" borderId="8" xfId="0" applyFont="1" applyFill="1" applyBorder="1" applyAlignment="1">
      <alignment horizontal="left" vertical="top" wrapText="1" indent="1"/>
    </xf>
    <xf numFmtId="0" fontId="7" fillId="0" borderId="34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5" fillId="0" borderId="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/>
    </xf>
    <xf numFmtId="0" fontId="2" fillId="3" borderId="2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12" fillId="0" borderId="14" xfId="0" applyFont="1" applyBorder="1" applyAlignment="1">
      <alignment horizontal="center"/>
    </xf>
    <xf numFmtId="0" fontId="5" fillId="2" borderId="4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7" fillId="0" borderId="32" xfId="0" applyFont="1" applyBorder="1" applyAlignment="1">
      <alignment horizontal="left" vertical="center" wrapText="1"/>
    </xf>
    <xf numFmtId="0" fontId="7" fillId="0" borderId="26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top" wrapText="1"/>
    </xf>
    <xf numFmtId="0" fontId="4" fillId="0" borderId="0" xfId="0" applyFont="1" applyAlignment="1">
      <alignment horizontal="left"/>
    </xf>
    <xf numFmtId="0" fontId="25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/>
    <xf numFmtId="0" fontId="19" fillId="0" borderId="0" xfId="0" applyFont="1"/>
    <xf numFmtId="0" fontId="4" fillId="2" borderId="0" xfId="0" applyFont="1" applyFill="1" applyAlignment="1">
      <alignment vertical="top"/>
    </xf>
    <xf numFmtId="0" fontId="25" fillId="2" borderId="0" xfId="0" applyFont="1" applyFill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251"/>
  <sheetViews>
    <sheetView tabSelected="1" view="pageBreakPreview" topLeftCell="A223" zoomScale="75" zoomScaleNormal="80" zoomScaleSheetLayoutView="75" workbookViewId="0">
      <selection activeCell="C228" sqref="C228"/>
    </sheetView>
  </sheetViews>
  <sheetFormatPr defaultRowHeight="15" x14ac:dyDescent="0.25"/>
  <cols>
    <col min="2" max="2" width="14.140625" customWidth="1"/>
    <col min="3" max="3" width="66.42578125" customWidth="1"/>
    <col min="4" max="4" width="11.140625" customWidth="1"/>
    <col min="5" max="5" width="14.5703125" customWidth="1"/>
    <col min="6" max="6" width="13.5703125" customWidth="1"/>
    <col min="7" max="7" width="11.85546875" customWidth="1"/>
    <col min="8" max="8" width="19.140625" customWidth="1"/>
    <col min="9" max="9" width="13.85546875" customWidth="1"/>
    <col min="10" max="10" width="0.5703125" customWidth="1"/>
    <col min="11" max="11" width="8.7109375" customWidth="1"/>
    <col min="258" max="258" width="14.140625" customWidth="1"/>
    <col min="259" max="259" width="39.5703125" customWidth="1"/>
    <col min="260" max="260" width="11.140625" customWidth="1"/>
    <col min="261" max="261" width="14.5703125" customWidth="1"/>
    <col min="262" max="262" width="13.5703125" customWidth="1"/>
    <col min="263" max="263" width="11.85546875" customWidth="1"/>
    <col min="264" max="264" width="13" customWidth="1"/>
    <col min="265" max="265" width="7.140625" customWidth="1"/>
    <col min="266" max="266" width="7.85546875" customWidth="1"/>
    <col min="267" max="267" width="8.7109375" customWidth="1"/>
    <col min="514" max="514" width="14.140625" customWidth="1"/>
    <col min="515" max="515" width="39.5703125" customWidth="1"/>
    <col min="516" max="516" width="11.140625" customWidth="1"/>
    <col min="517" max="517" width="14.5703125" customWidth="1"/>
    <col min="518" max="518" width="13.5703125" customWidth="1"/>
    <col min="519" max="519" width="11.85546875" customWidth="1"/>
    <col min="520" max="520" width="13" customWidth="1"/>
    <col min="521" max="521" width="7.140625" customWidth="1"/>
    <col min="522" max="522" width="7.85546875" customWidth="1"/>
    <col min="523" max="523" width="8.7109375" customWidth="1"/>
    <col min="770" max="770" width="14.140625" customWidth="1"/>
    <col min="771" max="771" width="39.5703125" customWidth="1"/>
    <col min="772" max="772" width="11.140625" customWidth="1"/>
    <col min="773" max="773" width="14.5703125" customWidth="1"/>
    <col min="774" max="774" width="13.5703125" customWidth="1"/>
    <col min="775" max="775" width="11.85546875" customWidth="1"/>
    <col min="776" max="776" width="13" customWidth="1"/>
    <col min="777" max="777" width="7.140625" customWidth="1"/>
    <col min="778" max="778" width="7.85546875" customWidth="1"/>
    <col min="779" max="779" width="8.7109375" customWidth="1"/>
    <col min="1026" max="1026" width="14.140625" customWidth="1"/>
    <col min="1027" max="1027" width="39.5703125" customWidth="1"/>
    <col min="1028" max="1028" width="11.140625" customWidth="1"/>
    <col min="1029" max="1029" width="14.5703125" customWidth="1"/>
    <col min="1030" max="1030" width="13.5703125" customWidth="1"/>
    <col min="1031" max="1031" width="11.85546875" customWidth="1"/>
    <col min="1032" max="1032" width="13" customWidth="1"/>
    <col min="1033" max="1033" width="7.140625" customWidth="1"/>
    <col min="1034" max="1034" width="7.85546875" customWidth="1"/>
    <col min="1035" max="1035" width="8.7109375" customWidth="1"/>
    <col min="1282" max="1282" width="14.140625" customWidth="1"/>
    <col min="1283" max="1283" width="39.5703125" customWidth="1"/>
    <col min="1284" max="1284" width="11.140625" customWidth="1"/>
    <col min="1285" max="1285" width="14.5703125" customWidth="1"/>
    <col min="1286" max="1286" width="13.5703125" customWidth="1"/>
    <col min="1287" max="1287" width="11.85546875" customWidth="1"/>
    <col min="1288" max="1288" width="13" customWidth="1"/>
    <col min="1289" max="1289" width="7.140625" customWidth="1"/>
    <col min="1290" max="1290" width="7.85546875" customWidth="1"/>
    <col min="1291" max="1291" width="8.7109375" customWidth="1"/>
    <col min="1538" max="1538" width="14.140625" customWidth="1"/>
    <col min="1539" max="1539" width="39.5703125" customWidth="1"/>
    <col min="1540" max="1540" width="11.140625" customWidth="1"/>
    <col min="1541" max="1541" width="14.5703125" customWidth="1"/>
    <col min="1542" max="1542" width="13.5703125" customWidth="1"/>
    <col min="1543" max="1543" width="11.85546875" customWidth="1"/>
    <col min="1544" max="1544" width="13" customWidth="1"/>
    <col min="1545" max="1545" width="7.140625" customWidth="1"/>
    <col min="1546" max="1546" width="7.85546875" customWidth="1"/>
    <col min="1547" max="1547" width="8.7109375" customWidth="1"/>
    <col min="1794" max="1794" width="14.140625" customWidth="1"/>
    <col min="1795" max="1795" width="39.5703125" customWidth="1"/>
    <col min="1796" max="1796" width="11.140625" customWidth="1"/>
    <col min="1797" max="1797" width="14.5703125" customWidth="1"/>
    <col min="1798" max="1798" width="13.5703125" customWidth="1"/>
    <col min="1799" max="1799" width="11.85546875" customWidth="1"/>
    <col min="1800" max="1800" width="13" customWidth="1"/>
    <col min="1801" max="1801" width="7.140625" customWidth="1"/>
    <col min="1802" max="1802" width="7.85546875" customWidth="1"/>
    <col min="1803" max="1803" width="8.7109375" customWidth="1"/>
    <col min="2050" max="2050" width="14.140625" customWidth="1"/>
    <col min="2051" max="2051" width="39.5703125" customWidth="1"/>
    <col min="2052" max="2052" width="11.140625" customWidth="1"/>
    <col min="2053" max="2053" width="14.5703125" customWidth="1"/>
    <col min="2054" max="2054" width="13.5703125" customWidth="1"/>
    <col min="2055" max="2055" width="11.85546875" customWidth="1"/>
    <col min="2056" max="2056" width="13" customWidth="1"/>
    <col min="2057" max="2057" width="7.140625" customWidth="1"/>
    <col min="2058" max="2058" width="7.85546875" customWidth="1"/>
    <col min="2059" max="2059" width="8.7109375" customWidth="1"/>
    <col min="2306" max="2306" width="14.140625" customWidth="1"/>
    <col min="2307" max="2307" width="39.5703125" customWidth="1"/>
    <col min="2308" max="2308" width="11.140625" customWidth="1"/>
    <col min="2309" max="2309" width="14.5703125" customWidth="1"/>
    <col min="2310" max="2310" width="13.5703125" customWidth="1"/>
    <col min="2311" max="2311" width="11.85546875" customWidth="1"/>
    <col min="2312" max="2312" width="13" customWidth="1"/>
    <col min="2313" max="2313" width="7.140625" customWidth="1"/>
    <col min="2314" max="2314" width="7.85546875" customWidth="1"/>
    <col min="2315" max="2315" width="8.7109375" customWidth="1"/>
    <col min="2562" max="2562" width="14.140625" customWidth="1"/>
    <col min="2563" max="2563" width="39.5703125" customWidth="1"/>
    <col min="2564" max="2564" width="11.140625" customWidth="1"/>
    <col min="2565" max="2565" width="14.5703125" customWidth="1"/>
    <col min="2566" max="2566" width="13.5703125" customWidth="1"/>
    <col min="2567" max="2567" width="11.85546875" customWidth="1"/>
    <col min="2568" max="2568" width="13" customWidth="1"/>
    <col min="2569" max="2569" width="7.140625" customWidth="1"/>
    <col min="2570" max="2570" width="7.85546875" customWidth="1"/>
    <col min="2571" max="2571" width="8.7109375" customWidth="1"/>
    <col min="2818" max="2818" width="14.140625" customWidth="1"/>
    <col min="2819" max="2819" width="39.5703125" customWidth="1"/>
    <col min="2820" max="2820" width="11.140625" customWidth="1"/>
    <col min="2821" max="2821" width="14.5703125" customWidth="1"/>
    <col min="2822" max="2822" width="13.5703125" customWidth="1"/>
    <col min="2823" max="2823" width="11.85546875" customWidth="1"/>
    <col min="2824" max="2824" width="13" customWidth="1"/>
    <col min="2825" max="2825" width="7.140625" customWidth="1"/>
    <col min="2826" max="2826" width="7.85546875" customWidth="1"/>
    <col min="2827" max="2827" width="8.7109375" customWidth="1"/>
    <col min="3074" max="3074" width="14.140625" customWidth="1"/>
    <col min="3075" max="3075" width="39.5703125" customWidth="1"/>
    <col min="3076" max="3076" width="11.140625" customWidth="1"/>
    <col min="3077" max="3077" width="14.5703125" customWidth="1"/>
    <col min="3078" max="3078" width="13.5703125" customWidth="1"/>
    <col min="3079" max="3079" width="11.85546875" customWidth="1"/>
    <col min="3080" max="3080" width="13" customWidth="1"/>
    <col min="3081" max="3081" width="7.140625" customWidth="1"/>
    <col min="3082" max="3082" width="7.85546875" customWidth="1"/>
    <col min="3083" max="3083" width="8.7109375" customWidth="1"/>
    <col min="3330" max="3330" width="14.140625" customWidth="1"/>
    <col min="3331" max="3331" width="39.5703125" customWidth="1"/>
    <col min="3332" max="3332" width="11.140625" customWidth="1"/>
    <col min="3333" max="3333" width="14.5703125" customWidth="1"/>
    <col min="3334" max="3334" width="13.5703125" customWidth="1"/>
    <col min="3335" max="3335" width="11.85546875" customWidth="1"/>
    <col min="3336" max="3336" width="13" customWidth="1"/>
    <col min="3337" max="3337" width="7.140625" customWidth="1"/>
    <col min="3338" max="3338" width="7.85546875" customWidth="1"/>
    <col min="3339" max="3339" width="8.7109375" customWidth="1"/>
    <col min="3586" max="3586" width="14.140625" customWidth="1"/>
    <col min="3587" max="3587" width="39.5703125" customWidth="1"/>
    <col min="3588" max="3588" width="11.140625" customWidth="1"/>
    <col min="3589" max="3589" width="14.5703125" customWidth="1"/>
    <col min="3590" max="3590" width="13.5703125" customWidth="1"/>
    <col min="3591" max="3591" width="11.85546875" customWidth="1"/>
    <col min="3592" max="3592" width="13" customWidth="1"/>
    <col min="3593" max="3593" width="7.140625" customWidth="1"/>
    <col min="3594" max="3594" width="7.85546875" customWidth="1"/>
    <col min="3595" max="3595" width="8.7109375" customWidth="1"/>
    <col min="3842" max="3842" width="14.140625" customWidth="1"/>
    <col min="3843" max="3843" width="39.5703125" customWidth="1"/>
    <col min="3844" max="3844" width="11.140625" customWidth="1"/>
    <col min="3845" max="3845" width="14.5703125" customWidth="1"/>
    <col min="3846" max="3846" width="13.5703125" customWidth="1"/>
    <col min="3847" max="3847" width="11.85546875" customWidth="1"/>
    <col min="3848" max="3848" width="13" customWidth="1"/>
    <col min="3849" max="3849" width="7.140625" customWidth="1"/>
    <col min="3850" max="3850" width="7.85546875" customWidth="1"/>
    <col min="3851" max="3851" width="8.7109375" customWidth="1"/>
    <col min="4098" max="4098" width="14.140625" customWidth="1"/>
    <col min="4099" max="4099" width="39.5703125" customWidth="1"/>
    <col min="4100" max="4100" width="11.140625" customWidth="1"/>
    <col min="4101" max="4101" width="14.5703125" customWidth="1"/>
    <col min="4102" max="4102" width="13.5703125" customWidth="1"/>
    <col min="4103" max="4103" width="11.85546875" customWidth="1"/>
    <col min="4104" max="4104" width="13" customWidth="1"/>
    <col min="4105" max="4105" width="7.140625" customWidth="1"/>
    <col min="4106" max="4106" width="7.85546875" customWidth="1"/>
    <col min="4107" max="4107" width="8.7109375" customWidth="1"/>
    <col min="4354" max="4354" width="14.140625" customWidth="1"/>
    <col min="4355" max="4355" width="39.5703125" customWidth="1"/>
    <col min="4356" max="4356" width="11.140625" customWidth="1"/>
    <col min="4357" max="4357" width="14.5703125" customWidth="1"/>
    <col min="4358" max="4358" width="13.5703125" customWidth="1"/>
    <col min="4359" max="4359" width="11.85546875" customWidth="1"/>
    <col min="4360" max="4360" width="13" customWidth="1"/>
    <col min="4361" max="4361" width="7.140625" customWidth="1"/>
    <col min="4362" max="4362" width="7.85546875" customWidth="1"/>
    <col min="4363" max="4363" width="8.7109375" customWidth="1"/>
    <col min="4610" max="4610" width="14.140625" customWidth="1"/>
    <col min="4611" max="4611" width="39.5703125" customWidth="1"/>
    <col min="4612" max="4612" width="11.140625" customWidth="1"/>
    <col min="4613" max="4613" width="14.5703125" customWidth="1"/>
    <col min="4614" max="4614" width="13.5703125" customWidth="1"/>
    <col min="4615" max="4615" width="11.85546875" customWidth="1"/>
    <col min="4616" max="4616" width="13" customWidth="1"/>
    <col min="4617" max="4617" width="7.140625" customWidth="1"/>
    <col min="4618" max="4618" width="7.85546875" customWidth="1"/>
    <col min="4619" max="4619" width="8.7109375" customWidth="1"/>
    <col min="4866" max="4866" width="14.140625" customWidth="1"/>
    <col min="4867" max="4867" width="39.5703125" customWidth="1"/>
    <col min="4868" max="4868" width="11.140625" customWidth="1"/>
    <col min="4869" max="4869" width="14.5703125" customWidth="1"/>
    <col min="4870" max="4870" width="13.5703125" customWidth="1"/>
    <col min="4871" max="4871" width="11.85546875" customWidth="1"/>
    <col min="4872" max="4872" width="13" customWidth="1"/>
    <col min="4873" max="4873" width="7.140625" customWidth="1"/>
    <col min="4874" max="4874" width="7.85546875" customWidth="1"/>
    <col min="4875" max="4875" width="8.7109375" customWidth="1"/>
    <col min="5122" max="5122" width="14.140625" customWidth="1"/>
    <col min="5123" max="5123" width="39.5703125" customWidth="1"/>
    <col min="5124" max="5124" width="11.140625" customWidth="1"/>
    <col min="5125" max="5125" width="14.5703125" customWidth="1"/>
    <col min="5126" max="5126" width="13.5703125" customWidth="1"/>
    <col min="5127" max="5127" width="11.85546875" customWidth="1"/>
    <col min="5128" max="5128" width="13" customWidth="1"/>
    <col min="5129" max="5129" width="7.140625" customWidth="1"/>
    <col min="5130" max="5130" width="7.85546875" customWidth="1"/>
    <col min="5131" max="5131" width="8.7109375" customWidth="1"/>
    <col min="5378" max="5378" width="14.140625" customWidth="1"/>
    <col min="5379" max="5379" width="39.5703125" customWidth="1"/>
    <col min="5380" max="5380" width="11.140625" customWidth="1"/>
    <col min="5381" max="5381" width="14.5703125" customWidth="1"/>
    <col min="5382" max="5382" width="13.5703125" customWidth="1"/>
    <col min="5383" max="5383" width="11.85546875" customWidth="1"/>
    <col min="5384" max="5384" width="13" customWidth="1"/>
    <col min="5385" max="5385" width="7.140625" customWidth="1"/>
    <col min="5386" max="5386" width="7.85546875" customWidth="1"/>
    <col min="5387" max="5387" width="8.7109375" customWidth="1"/>
    <col min="5634" max="5634" width="14.140625" customWidth="1"/>
    <col min="5635" max="5635" width="39.5703125" customWidth="1"/>
    <col min="5636" max="5636" width="11.140625" customWidth="1"/>
    <col min="5637" max="5637" width="14.5703125" customWidth="1"/>
    <col min="5638" max="5638" width="13.5703125" customWidth="1"/>
    <col min="5639" max="5639" width="11.85546875" customWidth="1"/>
    <col min="5640" max="5640" width="13" customWidth="1"/>
    <col min="5641" max="5641" width="7.140625" customWidth="1"/>
    <col min="5642" max="5642" width="7.85546875" customWidth="1"/>
    <col min="5643" max="5643" width="8.7109375" customWidth="1"/>
    <col min="5890" max="5890" width="14.140625" customWidth="1"/>
    <col min="5891" max="5891" width="39.5703125" customWidth="1"/>
    <col min="5892" max="5892" width="11.140625" customWidth="1"/>
    <col min="5893" max="5893" width="14.5703125" customWidth="1"/>
    <col min="5894" max="5894" width="13.5703125" customWidth="1"/>
    <col min="5895" max="5895" width="11.85546875" customWidth="1"/>
    <col min="5896" max="5896" width="13" customWidth="1"/>
    <col min="5897" max="5897" width="7.140625" customWidth="1"/>
    <col min="5898" max="5898" width="7.85546875" customWidth="1"/>
    <col min="5899" max="5899" width="8.7109375" customWidth="1"/>
    <col min="6146" max="6146" width="14.140625" customWidth="1"/>
    <col min="6147" max="6147" width="39.5703125" customWidth="1"/>
    <col min="6148" max="6148" width="11.140625" customWidth="1"/>
    <col min="6149" max="6149" width="14.5703125" customWidth="1"/>
    <col min="6150" max="6150" width="13.5703125" customWidth="1"/>
    <col min="6151" max="6151" width="11.85546875" customWidth="1"/>
    <col min="6152" max="6152" width="13" customWidth="1"/>
    <col min="6153" max="6153" width="7.140625" customWidth="1"/>
    <col min="6154" max="6154" width="7.85546875" customWidth="1"/>
    <col min="6155" max="6155" width="8.7109375" customWidth="1"/>
    <col min="6402" max="6402" width="14.140625" customWidth="1"/>
    <col min="6403" max="6403" width="39.5703125" customWidth="1"/>
    <col min="6404" max="6404" width="11.140625" customWidth="1"/>
    <col min="6405" max="6405" width="14.5703125" customWidth="1"/>
    <col min="6406" max="6406" width="13.5703125" customWidth="1"/>
    <col min="6407" max="6407" width="11.85546875" customWidth="1"/>
    <col min="6408" max="6408" width="13" customWidth="1"/>
    <col min="6409" max="6409" width="7.140625" customWidth="1"/>
    <col min="6410" max="6410" width="7.85546875" customWidth="1"/>
    <col min="6411" max="6411" width="8.7109375" customWidth="1"/>
    <col min="6658" max="6658" width="14.140625" customWidth="1"/>
    <col min="6659" max="6659" width="39.5703125" customWidth="1"/>
    <col min="6660" max="6660" width="11.140625" customWidth="1"/>
    <col min="6661" max="6661" width="14.5703125" customWidth="1"/>
    <col min="6662" max="6662" width="13.5703125" customWidth="1"/>
    <col min="6663" max="6663" width="11.85546875" customWidth="1"/>
    <col min="6664" max="6664" width="13" customWidth="1"/>
    <col min="6665" max="6665" width="7.140625" customWidth="1"/>
    <col min="6666" max="6666" width="7.85546875" customWidth="1"/>
    <col min="6667" max="6667" width="8.7109375" customWidth="1"/>
    <col min="6914" max="6914" width="14.140625" customWidth="1"/>
    <col min="6915" max="6915" width="39.5703125" customWidth="1"/>
    <col min="6916" max="6916" width="11.140625" customWidth="1"/>
    <col min="6917" max="6917" width="14.5703125" customWidth="1"/>
    <col min="6918" max="6918" width="13.5703125" customWidth="1"/>
    <col min="6919" max="6919" width="11.85546875" customWidth="1"/>
    <col min="6920" max="6920" width="13" customWidth="1"/>
    <col min="6921" max="6921" width="7.140625" customWidth="1"/>
    <col min="6922" max="6922" width="7.85546875" customWidth="1"/>
    <col min="6923" max="6923" width="8.7109375" customWidth="1"/>
    <col min="7170" max="7170" width="14.140625" customWidth="1"/>
    <col min="7171" max="7171" width="39.5703125" customWidth="1"/>
    <col min="7172" max="7172" width="11.140625" customWidth="1"/>
    <col min="7173" max="7173" width="14.5703125" customWidth="1"/>
    <col min="7174" max="7174" width="13.5703125" customWidth="1"/>
    <col min="7175" max="7175" width="11.85546875" customWidth="1"/>
    <col min="7176" max="7176" width="13" customWidth="1"/>
    <col min="7177" max="7177" width="7.140625" customWidth="1"/>
    <col min="7178" max="7178" width="7.85546875" customWidth="1"/>
    <col min="7179" max="7179" width="8.7109375" customWidth="1"/>
    <col min="7426" max="7426" width="14.140625" customWidth="1"/>
    <col min="7427" max="7427" width="39.5703125" customWidth="1"/>
    <col min="7428" max="7428" width="11.140625" customWidth="1"/>
    <col min="7429" max="7429" width="14.5703125" customWidth="1"/>
    <col min="7430" max="7430" width="13.5703125" customWidth="1"/>
    <col min="7431" max="7431" width="11.85546875" customWidth="1"/>
    <col min="7432" max="7432" width="13" customWidth="1"/>
    <col min="7433" max="7433" width="7.140625" customWidth="1"/>
    <col min="7434" max="7434" width="7.85546875" customWidth="1"/>
    <col min="7435" max="7435" width="8.7109375" customWidth="1"/>
    <col min="7682" max="7682" width="14.140625" customWidth="1"/>
    <col min="7683" max="7683" width="39.5703125" customWidth="1"/>
    <col min="7684" max="7684" width="11.140625" customWidth="1"/>
    <col min="7685" max="7685" width="14.5703125" customWidth="1"/>
    <col min="7686" max="7686" width="13.5703125" customWidth="1"/>
    <col min="7687" max="7687" width="11.85546875" customWidth="1"/>
    <col min="7688" max="7688" width="13" customWidth="1"/>
    <col min="7689" max="7689" width="7.140625" customWidth="1"/>
    <col min="7690" max="7690" width="7.85546875" customWidth="1"/>
    <col min="7691" max="7691" width="8.7109375" customWidth="1"/>
    <col min="7938" max="7938" width="14.140625" customWidth="1"/>
    <col min="7939" max="7939" width="39.5703125" customWidth="1"/>
    <col min="7940" max="7940" width="11.140625" customWidth="1"/>
    <col min="7941" max="7941" width="14.5703125" customWidth="1"/>
    <col min="7942" max="7942" width="13.5703125" customWidth="1"/>
    <col min="7943" max="7943" width="11.85546875" customWidth="1"/>
    <col min="7944" max="7944" width="13" customWidth="1"/>
    <col min="7945" max="7945" width="7.140625" customWidth="1"/>
    <col min="7946" max="7946" width="7.85546875" customWidth="1"/>
    <col min="7947" max="7947" width="8.7109375" customWidth="1"/>
    <col min="8194" max="8194" width="14.140625" customWidth="1"/>
    <col min="8195" max="8195" width="39.5703125" customWidth="1"/>
    <col min="8196" max="8196" width="11.140625" customWidth="1"/>
    <col min="8197" max="8197" width="14.5703125" customWidth="1"/>
    <col min="8198" max="8198" width="13.5703125" customWidth="1"/>
    <col min="8199" max="8199" width="11.85546875" customWidth="1"/>
    <col min="8200" max="8200" width="13" customWidth="1"/>
    <col min="8201" max="8201" width="7.140625" customWidth="1"/>
    <col min="8202" max="8202" width="7.85546875" customWidth="1"/>
    <col min="8203" max="8203" width="8.7109375" customWidth="1"/>
    <col min="8450" max="8450" width="14.140625" customWidth="1"/>
    <col min="8451" max="8451" width="39.5703125" customWidth="1"/>
    <col min="8452" max="8452" width="11.140625" customWidth="1"/>
    <col min="8453" max="8453" width="14.5703125" customWidth="1"/>
    <col min="8454" max="8454" width="13.5703125" customWidth="1"/>
    <col min="8455" max="8455" width="11.85546875" customWidth="1"/>
    <col min="8456" max="8456" width="13" customWidth="1"/>
    <col min="8457" max="8457" width="7.140625" customWidth="1"/>
    <col min="8458" max="8458" width="7.85546875" customWidth="1"/>
    <col min="8459" max="8459" width="8.7109375" customWidth="1"/>
    <col min="8706" max="8706" width="14.140625" customWidth="1"/>
    <col min="8707" max="8707" width="39.5703125" customWidth="1"/>
    <col min="8708" max="8708" width="11.140625" customWidth="1"/>
    <col min="8709" max="8709" width="14.5703125" customWidth="1"/>
    <col min="8710" max="8710" width="13.5703125" customWidth="1"/>
    <col min="8711" max="8711" width="11.85546875" customWidth="1"/>
    <col min="8712" max="8712" width="13" customWidth="1"/>
    <col min="8713" max="8713" width="7.140625" customWidth="1"/>
    <col min="8714" max="8714" width="7.85546875" customWidth="1"/>
    <col min="8715" max="8715" width="8.7109375" customWidth="1"/>
    <col min="8962" max="8962" width="14.140625" customWidth="1"/>
    <col min="8963" max="8963" width="39.5703125" customWidth="1"/>
    <col min="8964" max="8964" width="11.140625" customWidth="1"/>
    <col min="8965" max="8965" width="14.5703125" customWidth="1"/>
    <col min="8966" max="8966" width="13.5703125" customWidth="1"/>
    <col min="8967" max="8967" width="11.85546875" customWidth="1"/>
    <col min="8968" max="8968" width="13" customWidth="1"/>
    <col min="8969" max="8969" width="7.140625" customWidth="1"/>
    <col min="8970" max="8970" width="7.85546875" customWidth="1"/>
    <col min="8971" max="8971" width="8.7109375" customWidth="1"/>
    <col min="9218" max="9218" width="14.140625" customWidth="1"/>
    <col min="9219" max="9219" width="39.5703125" customWidth="1"/>
    <col min="9220" max="9220" width="11.140625" customWidth="1"/>
    <col min="9221" max="9221" width="14.5703125" customWidth="1"/>
    <col min="9222" max="9222" width="13.5703125" customWidth="1"/>
    <col min="9223" max="9223" width="11.85546875" customWidth="1"/>
    <col min="9224" max="9224" width="13" customWidth="1"/>
    <col min="9225" max="9225" width="7.140625" customWidth="1"/>
    <col min="9226" max="9226" width="7.85546875" customWidth="1"/>
    <col min="9227" max="9227" width="8.7109375" customWidth="1"/>
    <col min="9474" max="9474" width="14.140625" customWidth="1"/>
    <col min="9475" max="9475" width="39.5703125" customWidth="1"/>
    <col min="9476" max="9476" width="11.140625" customWidth="1"/>
    <col min="9477" max="9477" width="14.5703125" customWidth="1"/>
    <col min="9478" max="9478" width="13.5703125" customWidth="1"/>
    <col min="9479" max="9479" width="11.85546875" customWidth="1"/>
    <col min="9480" max="9480" width="13" customWidth="1"/>
    <col min="9481" max="9481" width="7.140625" customWidth="1"/>
    <col min="9482" max="9482" width="7.85546875" customWidth="1"/>
    <col min="9483" max="9483" width="8.7109375" customWidth="1"/>
    <col min="9730" max="9730" width="14.140625" customWidth="1"/>
    <col min="9731" max="9731" width="39.5703125" customWidth="1"/>
    <col min="9732" max="9732" width="11.140625" customWidth="1"/>
    <col min="9733" max="9733" width="14.5703125" customWidth="1"/>
    <col min="9734" max="9734" width="13.5703125" customWidth="1"/>
    <col min="9735" max="9735" width="11.85546875" customWidth="1"/>
    <col min="9736" max="9736" width="13" customWidth="1"/>
    <col min="9737" max="9737" width="7.140625" customWidth="1"/>
    <col min="9738" max="9738" width="7.85546875" customWidth="1"/>
    <col min="9739" max="9739" width="8.7109375" customWidth="1"/>
    <col min="9986" max="9986" width="14.140625" customWidth="1"/>
    <col min="9987" max="9987" width="39.5703125" customWidth="1"/>
    <col min="9988" max="9988" width="11.140625" customWidth="1"/>
    <col min="9989" max="9989" width="14.5703125" customWidth="1"/>
    <col min="9990" max="9990" width="13.5703125" customWidth="1"/>
    <col min="9991" max="9991" width="11.85546875" customWidth="1"/>
    <col min="9992" max="9992" width="13" customWidth="1"/>
    <col min="9993" max="9993" width="7.140625" customWidth="1"/>
    <col min="9994" max="9994" width="7.85546875" customWidth="1"/>
    <col min="9995" max="9995" width="8.7109375" customWidth="1"/>
    <col min="10242" max="10242" width="14.140625" customWidth="1"/>
    <col min="10243" max="10243" width="39.5703125" customWidth="1"/>
    <col min="10244" max="10244" width="11.140625" customWidth="1"/>
    <col min="10245" max="10245" width="14.5703125" customWidth="1"/>
    <col min="10246" max="10246" width="13.5703125" customWidth="1"/>
    <col min="10247" max="10247" width="11.85546875" customWidth="1"/>
    <col min="10248" max="10248" width="13" customWidth="1"/>
    <col min="10249" max="10249" width="7.140625" customWidth="1"/>
    <col min="10250" max="10250" width="7.85546875" customWidth="1"/>
    <col min="10251" max="10251" width="8.7109375" customWidth="1"/>
    <col min="10498" max="10498" width="14.140625" customWidth="1"/>
    <col min="10499" max="10499" width="39.5703125" customWidth="1"/>
    <col min="10500" max="10500" width="11.140625" customWidth="1"/>
    <col min="10501" max="10501" width="14.5703125" customWidth="1"/>
    <col min="10502" max="10502" width="13.5703125" customWidth="1"/>
    <col min="10503" max="10503" width="11.85546875" customWidth="1"/>
    <col min="10504" max="10504" width="13" customWidth="1"/>
    <col min="10505" max="10505" width="7.140625" customWidth="1"/>
    <col min="10506" max="10506" width="7.85546875" customWidth="1"/>
    <col min="10507" max="10507" width="8.7109375" customWidth="1"/>
    <col min="10754" max="10754" width="14.140625" customWidth="1"/>
    <col min="10755" max="10755" width="39.5703125" customWidth="1"/>
    <col min="10756" max="10756" width="11.140625" customWidth="1"/>
    <col min="10757" max="10757" width="14.5703125" customWidth="1"/>
    <col min="10758" max="10758" width="13.5703125" customWidth="1"/>
    <col min="10759" max="10759" width="11.85546875" customWidth="1"/>
    <col min="10760" max="10760" width="13" customWidth="1"/>
    <col min="10761" max="10761" width="7.140625" customWidth="1"/>
    <col min="10762" max="10762" width="7.85546875" customWidth="1"/>
    <col min="10763" max="10763" width="8.7109375" customWidth="1"/>
    <col min="11010" max="11010" width="14.140625" customWidth="1"/>
    <col min="11011" max="11011" width="39.5703125" customWidth="1"/>
    <col min="11012" max="11012" width="11.140625" customWidth="1"/>
    <col min="11013" max="11013" width="14.5703125" customWidth="1"/>
    <col min="11014" max="11014" width="13.5703125" customWidth="1"/>
    <col min="11015" max="11015" width="11.85546875" customWidth="1"/>
    <col min="11016" max="11016" width="13" customWidth="1"/>
    <col min="11017" max="11017" width="7.140625" customWidth="1"/>
    <col min="11018" max="11018" width="7.85546875" customWidth="1"/>
    <col min="11019" max="11019" width="8.7109375" customWidth="1"/>
    <col min="11266" max="11266" width="14.140625" customWidth="1"/>
    <col min="11267" max="11267" width="39.5703125" customWidth="1"/>
    <col min="11268" max="11268" width="11.140625" customWidth="1"/>
    <col min="11269" max="11269" width="14.5703125" customWidth="1"/>
    <col min="11270" max="11270" width="13.5703125" customWidth="1"/>
    <col min="11271" max="11271" width="11.85546875" customWidth="1"/>
    <col min="11272" max="11272" width="13" customWidth="1"/>
    <col min="11273" max="11273" width="7.140625" customWidth="1"/>
    <col min="11274" max="11274" width="7.85546875" customWidth="1"/>
    <col min="11275" max="11275" width="8.7109375" customWidth="1"/>
    <col min="11522" max="11522" width="14.140625" customWidth="1"/>
    <col min="11523" max="11523" width="39.5703125" customWidth="1"/>
    <col min="11524" max="11524" width="11.140625" customWidth="1"/>
    <col min="11525" max="11525" width="14.5703125" customWidth="1"/>
    <col min="11526" max="11526" width="13.5703125" customWidth="1"/>
    <col min="11527" max="11527" width="11.85546875" customWidth="1"/>
    <col min="11528" max="11528" width="13" customWidth="1"/>
    <col min="11529" max="11529" width="7.140625" customWidth="1"/>
    <col min="11530" max="11530" width="7.85546875" customWidth="1"/>
    <col min="11531" max="11531" width="8.7109375" customWidth="1"/>
    <col min="11778" max="11778" width="14.140625" customWidth="1"/>
    <col min="11779" max="11779" width="39.5703125" customWidth="1"/>
    <col min="11780" max="11780" width="11.140625" customWidth="1"/>
    <col min="11781" max="11781" width="14.5703125" customWidth="1"/>
    <col min="11782" max="11782" width="13.5703125" customWidth="1"/>
    <col min="11783" max="11783" width="11.85546875" customWidth="1"/>
    <col min="11784" max="11784" width="13" customWidth="1"/>
    <col min="11785" max="11785" width="7.140625" customWidth="1"/>
    <col min="11786" max="11786" width="7.85546875" customWidth="1"/>
    <col min="11787" max="11787" width="8.7109375" customWidth="1"/>
    <col min="12034" max="12034" width="14.140625" customWidth="1"/>
    <col min="12035" max="12035" width="39.5703125" customWidth="1"/>
    <col min="12036" max="12036" width="11.140625" customWidth="1"/>
    <col min="12037" max="12037" width="14.5703125" customWidth="1"/>
    <col min="12038" max="12038" width="13.5703125" customWidth="1"/>
    <col min="12039" max="12039" width="11.85546875" customWidth="1"/>
    <col min="12040" max="12040" width="13" customWidth="1"/>
    <col min="12041" max="12041" width="7.140625" customWidth="1"/>
    <col min="12042" max="12042" width="7.85546875" customWidth="1"/>
    <col min="12043" max="12043" width="8.7109375" customWidth="1"/>
    <col min="12290" max="12290" width="14.140625" customWidth="1"/>
    <col min="12291" max="12291" width="39.5703125" customWidth="1"/>
    <col min="12292" max="12292" width="11.140625" customWidth="1"/>
    <col min="12293" max="12293" width="14.5703125" customWidth="1"/>
    <col min="12294" max="12294" width="13.5703125" customWidth="1"/>
    <col min="12295" max="12295" width="11.85546875" customWidth="1"/>
    <col min="12296" max="12296" width="13" customWidth="1"/>
    <col min="12297" max="12297" width="7.140625" customWidth="1"/>
    <col min="12298" max="12298" width="7.85546875" customWidth="1"/>
    <col min="12299" max="12299" width="8.7109375" customWidth="1"/>
    <col min="12546" max="12546" width="14.140625" customWidth="1"/>
    <col min="12547" max="12547" width="39.5703125" customWidth="1"/>
    <col min="12548" max="12548" width="11.140625" customWidth="1"/>
    <col min="12549" max="12549" width="14.5703125" customWidth="1"/>
    <col min="12550" max="12550" width="13.5703125" customWidth="1"/>
    <col min="12551" max="12551" width="11.85546875" customWidth="1"/>
    <col min="12552" max="12552" width="13" customWidth="1"/>
    <col min="12553" max="12553" width="7.140625" customWidth="1"/>
    <col min="12554" max="12554" width="7.85546875" customWidth="1"/>
    <col min="12555" max="12555" width="8.7109375" customWidth="1"/>
    <col min="12802" max="12802" width="14.140625" customWidth="1"/>
    <col min="12803" max="12803" width="39.5703125" customWidth="1"/>
    <col min="12804" max="12804" width="11.140625" customWidth="1"/>
    <col min="12805" max="12805" width="14.5703125" customWidth="1"/>
    <col min="12806" max="12806" width="13.5703125" customWidth="1"/>
    <col min="12807" max="12807" width="11.85546875" customWidth="1"/>
    <col min="12808" max="12808" width="13" customWidth="1"/>
    <col min="12809" max="12809" width="7.140625" customWidth="1"/>
    <col min="12810" max="12810" width="7.85546875" customWidth="1"/>
    <col min="12811" max="12811" width="8.7109375" customWidth="1"/>
    <col min="13058" max="13058" width="14.140625" customWidth="1"/>
    <col min="13059" max="13059" width="39.5703125" customWidth="1"/>
    <col min="13060" max="13060" width="11.140625" customWidth="1"/>
    <col min="13061" max="13061" width="14.5703125" customWidth="1"/>
    <col min="13062" max="13062" width="13.5703125" customWidth="1"/>
    <col min="13063" max="13063" width="11.85546875" customWidth="1"/>
    <col min="13064" max="13064" width="13" customWidth="1"/>
    <col min="13065" max="13065" width="7.140625" customWidth="1"/>
    <col min="13066" max="13066" width="7.85546875" customWidth="1"/>
    <col min="13067" max="13067" width="8.7109375" customWidth="1"/>
    <col min="13314" max="13314" width="14.140625" customWidth="1"/>
    <col min="13315" max="13315" width="39.5703125" customWidth="1"/>
    <col min="13316" max="13316" width="11.140625" customWidth="1"/>
    <col min="13317" max="13317" width="14.5703125" customWidth="1"/>
    <col min="13318" max="13318" width="13.5703125" customWidth="1"/>
    <col min="13319" max="13319" width="11.85546875" customWidth="1"/>
    <col min="13320" max="13320" width="13" customWidth="1"/>
    <col min="13321" max="13321" width="7.140625" customWidth="1"/>
    <col min="13322" max="13322" width="7.85546875" customWidth="1"/>
    <col min="13323" max="13323" width="8.7109375" customWidth="1"/>
    <col min="13570" max="13570" width="14.140625" customWidth="1"/>
    <col min="13571" max="13571" width="39.5703125" customWidth="1"/>
    <col min="13572" max="13572" width="11.140625" customWidth="1"/>
    <col min="13573" max="13573" width="14.5703125" customWidth="1"/>
    <col min="13574" max="13574" width="13.5703125" customWidth="1"/>
    <col min="13575" max="13575" width="11.85546875" customWidth="1"/>
    <col min="13576" max="13576" width="13" customWidth="1"/>
    <col min="13577" max="13577" width="7.140625" customWidth="1"/>
    <col min="13578" max="13578" width="7.85546875" customWidth="1"/>
    <col min="13579" max="13579" width="8.7109375" customWidth="1"/>
    <col min="13826" max="13826" width="14.140625" customWidth="1"/>
    <col min="13827" max="13827" width="39.5703125" customWidth="1"/>
    <col min="13828" max="13828" width="11.140625" customWidth="1"/>
    <col min="13829" max="13829" width="14.5703125" customWidth="1"/>
    <col min="13830" max="13830" width="13.5703125" customWidth="1"/>
    <col min="13831" max="13831" width="11.85546875" customWidth="1"/>
    <col min="13832" max="13832" width="13" customWidth="1"/>
    <col min="13833" max="13833" width="7.140625" customWidth="1"/>
    <col min="13834" max="13834" width="7.85546875" customWidth="1"/>
    <col min="13835" max="13835" width="8.7109375" customWidth="1"/>
    <col min="14082" max="14082" width="14.140625" customWidth="1"/>
    <col min="14083" max="14083" width="39.5703125" customWidth="1"/>
    <col min="14084" max="14084" width="11.140625" customWidth="1"/>
    <col min="14085" max="14085" width="14.5703125" customWidth="1"/>
    <col min="14086" max="14086" width="13.5703125" customWidth="1"/>
    <col min="14087" max="14087" width="11.85546875" customWidth="1"/>
    <col min="14088" max="14088" width="13" customWidth="1"/>
    <col min="14089" max="14089" width="7.140625" customWidth="1"/>
    <col min="14090" max="14090" width="7.85546875" customWidth="1"/>
    <col min="14091" max="14091" width="8.7109375" customWidth="1"/>
    <col min="14338" max="14338" width="14.140625" customWidth="1"/>
    <col min="14339" max="14339" width="39.5703125" customWidth="1"/>
    <col min="14340" max="14340" width="11.140625" customWidth="1"/>
    <col min="14341" max="14341" width="14.5703125" customWidth="1"/>
    <col min="14342" max="14342" width="13.5703125" customWidth="1"/>
    <col min="14343" max="14343" width="11.85546875" customWidth="1"/>
    <col min="14344" max="14344" width="13" customWidth="1"/>
    <col min="14345" max="14345" width="7.140625" customWidth="1"/>
    <col min="14346" max="14346" width="7.85546875" customWidth="1"/>
    <col min="14347" max="14347" width="8.7109375" customWidth="1"/>
    <col min="14594" max="14594" width="14.140625" customWidth="1"/>
    <col min="14595" max="14595" width="39.5703125" customWidth="1"/>
    <col min="14596" max="14596" width="11.140625" customWidth="1"/>
    <col min="14597" max="14597" width="14.5703125" customWidth="1"/>
    <col min="14598" max="14598" width="13.5703125" customWidth="1"/>
    <col min="14599" max="14599" width="11.85546875" customWidth="1"/>
    <col min="14600" max="14600" width="13" customWidth="1"/>
    <col min="14601" max="14601" width="7.140625" customWidth="1"/>
    <col min="14602" max="14602" width="7.85546875" customWidth="1"/>
    <col min="14603" max="14603" width="8.7109375" customWidth="1"/>
    <col min="14850" max="14850" width="14.140625" customWidth="1"/>
    <col min="14851" max="14851" width="39.5703125" customWidth="1"/>
    <col min="14852" max="14852" width="11.140625" customWidth="1"/>
    <col min="14853" max="14853" width="14.5703125" customWidth="1"/>
    <col min="14854" max="14854" width="13.5703125" customWidth="1"/>
    <col min="14855" max="14855" width="11.85546875" customWidth="1"/>
    <col min="14856" max="14856" width="13" customWidth="1"/>
    <col min="14857" max="14857" width="7.140625" customWidth="1"/>
    <col min="14858" max="14858" width="7.85546875" customWidth="1"/>
    <col min="14859" max="14859" width="8.7109375" customWidth="1"/>
    <col min="15106" max="15106" width="14.140625" customWidth="1"/>
    <col min="15107" max="15107" width="39.5703125" customWidth="1"/>
    <col min="15108" max="15108" width="11.140625" customWidth="1"/>
    <col min="15109" max="15109" width="14.5703125" customWidth="1"/>
    <col min="15110" max="15110" width="13.5703125" customWidth="1"/>
    <col min="15111" max="15111" width="11.85546875" customWidth="1"/>
    <col min="15112" max="15112" width="13" customWidth="1"/>
    <col min="15113" max="15113" width="7.140625" customWidth="1"/>
    <col min="15114" max="15114" width="7.85546875" customWidth="1"/>
    <col min="15115" max="15115" width="8.7109375" customWidth="1"/>
    <col min="15362" max="15362" width="14.140625" customWidth="1"/>
    <col min="15363" max="15363" width="39.5703125" customWidth="1"/>
    <col min="15364" max="15364" width="11.140625" customWidth="1"/>
    <col min="15365" max="15365" width="14.5703125" customWidth="1"/>
    <col min="15366" max="15366" width="13.5703125" customWidth="1"/>
    <col min="15367" max="15367" width="11.85546875" customWidth="1"/>
    <col min="15368" max="15368" width="13" customWidth="1"/>
    <col min="15369" max="15369" width="7.140625" customWidth="1"/>
    <col min="15370" max="15370" width="7.85546875" customWidth="1"/>
    <col min="15371" max="15371" width="8.7109375" customWidth="1"/>
    <col min="15618" max="15618" width="14.140625" customWidth="1"/>
    <col min="15619" max="15619" width="39.5703125" customWidth="1"/>
    <col min="15620" max="15620" width="11.140625" customWidth="1"/>
    <col min="15621" max="15621" width="14.5703125" customWidth="1"/>
    <col min="15622" max="15622" width="13.5703125" customWidth="1"/>
    <col min="15623" max="15623" width="11.85546875" customWidth="1"/>
    <col min="15624" max="15624" width="13" customWidth="1"/>
    <col min="15625" max="15625" width="7.140625" customWidth="1"/>
    <col min="15626" max="15626" width="7.85546875" customWidth="1"/>
    <col min="15627" max="15627" width="8.7109375" customWidth="1"/>
    <col min="15874" max="15874" width="14.140625" customWidth="1"/>
    <col min="15875" max="15875" width="39.5703125" customWidth="1"/>
    <col min="15876" max="15876" width="11.140625" customWidth="1"/>
    <col min="15877" max="15877" width="14.5703125" customWidth="1"/>
    <col min="15878" max="15878" width="13.5703125" customWidth="1"/>
    <col min="15879" max="15879" width="11.85546875" customWidth="1"/>
    <col min="15880" max="15880" width="13" customWidth="1"/>
    <col min="15881" max="15881" width="7.140625" customWidth="1"/>
    <col min="15882" max="15882" width="7.85546875" customWidth="1"/>
    <col min="15883" max="15883" width="8.7109375" customWidth="1"/>
    <col min="16130" max="16130" width="14.140625" customWidth="1"/>
    <col min="16131" max="16131" width="39.5703125" customWidth="1"/>
    <col min="16132" max="16132" width="11.140625" customWidth="1"/>
    <col min="16133" max="16133" width="14.5703125" customWidth="1"/>
    <col min="16134" max="16134" width="13.5703125" customWidth="1"/>
    <col min="16135" max="16135" width="11.85546875" customWidth="1"/>
    <col min="16136" max="16136" width="13" customWidth="1"/>
    <col min="16137" max="16137" width="7.140625" customWidth="1"/>
    <col min="16138" max="16138" width="7.85546875" customWidth="1"/>
    <col min="16139" max="16139" width="8.7109375" customWidth="1"/>
  </cols>
  <sheetData>
    <row r="2" spans="1:11" ht="18.75" x14ac:dyDescent="0.3">
      <c r="A2" s="1"/>
      <c r="K2" s="8"/>
    </row>
    <row r="3" spans="1:11" ht="15.75" customHeight="1" thickBot="1" x14ac:dyDescent="0.35">
      <c r="A3" s="2"/>
      <c r="B3" s="236" t="s">
        <v>179</v>
      </c>
      <c r="C3" s="236"/>
      <c r="D3" s="236"/>
      <c r="E3" s="236"/>
      <c r="F3" s="236"/>
      <c r="G3" s="236"/>
      <c r="H3" s="236"/>
      <c r="I3" s="236"/>
      <c r="K3" s="2"/>
    </row>
    <row r="4" spans="1:11" ht="15.75" thickBot="1" x14ac:dyDescent="0.3">
      <c r="A4" s="2"/>
      <c r="B4" s="3" t="s">
        <v>1</v>
      </c>
      <c r="C4" s="4" t="s">
        <v>2</v>
      </c>
      <c r="D4" s="4" t="s">
        <v>3</v>
      </c>
      <c r="E4" s="264" t="s">
        <v>4</v>
      </c>
      <c r="F4" s="265"/>
      <c r="G4" s="266"/>
      <c r="H4" s="4" t="s">
        <v>5</v>
      </c>
      <c r="I4" s="4" t="s">
        <v>6</v>
      </c>
      <c r="K4" s="2"/>
    </row>
    <row r="5" spans="1:11" ht="15" customHeight="1" thickBot="1" x14ac:dyDescent="0.3">
      <c r="A5" s="2"/>
      <c r="B5" s="5"/>
      <c r="C5" s="6" t="s">
        <v>7</v>
      </c>
      <c r="D5" s="6" t="s">
        <v>7</v>
      </c>
      <c r="E5" s="6" t="s">
        <v>8</v>
      </c>
      <c r="F5" s="7" t="s">
        <v>9</v>
      </c>
      <c r="G5" s="7" t="s">
        <v>10</v>
      </c>
      <c r="H5" s="6" t="s">
        <v>11</v>
      </c>
      <c r="I5" s="6" t="s">
        <v>12</v>
      </c>
      <c r="K5" s="2"/>
    </row>
    <row r="6" spans="1:11" ht="6.75" customHeight="1" x14ac:dyDescent="0.25">
      <c r="A6" s="8"/>
      <c r="B6" s="228" t="s">
        <v>13</v>
      </c>
      <c r="C6" s="229"/>
      <c r="D6" s="229"/>
      <c r="E6" s="229"/>
      <c r="F6" s="229"/>
      <c r="G6" s="229"/>
      <c r="H6" s="229"/>
      <c r="I6" s="230"/>
      <c r="K6" s="2"/>
    </row>
    <row r="7" spans="1:11" s="24" customFormat="1" ht="28.5" customHeight="1" thickBot="1" x14ac:dyDescent="0.35">
      <c r="B7" s="231"/>
      <c r="C7" s="232"/>
      <c r="D7" s="232"/>
      <c r="E7" s="232"/>
      <c r="F7" s="232"/>
      <c r="G7" s="232"/>
      <c r="H7" s="232"/>
      <c r="I7" s="233"/>
    </row>
    <row r="8" spans="1:11" ht="19.5" thickBot="1" x14ac:dyDescent="0.35">
      <c r="A8" s="1"/>
      <c r="B8" s="68" t="s">
        <v>14</v>
      </c>
      <c r="C8" s="218" t="s">
        <v>41</v>
      </c>
      <c r="D8" s="37">
        <v>20</v>
      </c>
      <c r="E8" s="70">
        <v>4.7</v>
      </c>
      <c r="F8" s="71">
        <v>7.9</v>
      </c>
      <c r="G8" s="71">
        <v>7.3</v>
      </c>
      <c r="H8" s="71">
        <v>123</v>
      </c>
      <c r="I8" s="36">
        <v>21</v>
      </c>
      <c r="K8" s="2"/>
    </row>
    <row r="9" spans="1:11" ht="19.5" thickBot="1" x14ac:dyDescent="0.35">
      <c r="A9" s="1"/>
      <c r="B9" s="9"/>
      <c r="C9" s="10" t="s">
        <v>42</v>
      </c>
      <c r="D9" s="72">
        <v>10</v>
      </c>
      <c r="E9" s="11">
        <v>0.06</v>
      </c>
      <c r="F9" s="11">
        <v>0.82</v>
      </c>
      <c r="G9" s="11">
        <v>0.08</v>
      </c>
      <c r="H9" s="11">
        <v>74.8</v>
      </c>
      <c r="I9" s="11">
        <v>20</v>
      </c>
      <c r="K9" s="2"/>
    </row>
    <row r="10" spans="1:11" ht="19.5" thickBot="1" x14ac:dyDescent="0.35">
      <c r="A10" s="1"/>
      <c r="B10" s="14"/>
      <c r="C10" s="12" t="s">
        <v>127</v>
      </c>
      <c r="D10" s="13">
        <v>210</v>
      </c>
      <c r="E10" s="11">
        <v>8.3000000000000007</v>
      </c>
      <c r="F10" s="11">
        <v>11.7</v>
      </c>
      <c r="G10" s="11">
        <v>37.5</v>
      </c>
      <c r="H10" s="11">
        <v>288</v>
      </c>
      <c r="I10" s="11" t="s">
        <v>122</v>
      </c>
      <c r="K10" s="2"/>
    </row>
    <row r="11" spans="1:11" ht="19.5" thickBot="1" x14ac:dyDescent="0.35">
      <c r="A11" s="1"/>
      <c r="B11" s="14"/>
      <c r="C11" s="12" t="s">
        <v>15</v>
      </c>
      <c r="D11" s="13">
        <v>40</v>
      </c>
      <c r="E11" s="11">
        <v>4.8</v>
      </c>
      <c r="F11" s="11">
        <v>4</v>
      </c>
      <c r="G11" s="11">
        <v>0.3</v>
      </c>
      <c r="H11" s="11">
        <v>56.6</v>
      </c>
      <c r="I11" s="11" t="s">
        <v>123</v>
      </c>
      <c r="K11" s="2"/>
    </row>
    <row r="12" spans="1:11" ht="19.5" thickBot="1" x14ac:dyDescent="0.35">
      <c r="A12" s="1"/>
      <c r="B12" s="14"/>
      <c r="C12" s="12" t="s">
        <v>16</v>
      </c>
      <c r="D12" s="13">
        <v>200</v>
      </c>
      <c r="E12" s="11">
        <v>4.8499999999999996</v>
      </c>
      <c r="F12" s="11">
        <v>5.04</v>
      </c>
      <c r="G12" s="11">
        <v>32.729999999999997</v>
      </c>
      <c r="H12" s="11">
        <v>195.71</v>
      </c>
      <c r="I12" s="11">
        <v>304</v>
      </c>
      <c r="K12" s="2"/>
    </row>
    <row r="13" spans="1:11" ht="19.5" customHeight="1" thickBot="1" x14ac:dyDescent="0.35">
      <c r="A13" s="1"/>
      <c r="B13" s="15"/>
      <c r="C13" s="16" t="s">
        <v>131</v>
      </c>
      <c r="D13" s="17">
        <v>40</v>
      </c>
      <c r="E13" s="18">
        <v>4.05</v>
      </c>
      <c r="F13" s="18">
        <v>0.6</v>
      </c>
      <c r="G13" s="18">
        <v>7.54</v>
      </c>
      <c r="H13" s="18">
        <v>102</v>
      </c>
      <c r="I13" s="18">
        <v>2</v>
      </c>
      <c r="K13" s="2"/>
    </row>
    <row r="14" spans="1:11" ht="19.5" thickBot="1" x14ac:dyDescent="0.3">
      <c r="A14" s="22"/>
      <c r="B14" s="262" t="s">
        <v>18</v>
      </c>
      <c r="C14" s="263"/>
      <c r="D14" s="20">
        <f>SUM(D8:D13)</f>
        <v>520</v>
      </c>
      <c r="E14" s="21">
        <f>SUM(E8:E13)</f>
        <v>26.76</v>
      </c>
      <c r="F14" s="21">
        <f>SUM(F8:F13)</f>
        <v>30.060000000000002</v>
      </c>
      <c r="G14" s="21">
        <f>SUM(G8:G13)</f>
        <v>85.45</v>
      </c>
      <c r="H14" s="21">
        <f>SUM(H8:H13)</f>
        <v>840.11</v>
      </c>
      <c r="I14" s="18"/>
      <c r="K14" s="22"/>
    </row>
    <row r="15" spans="1:11" ht="19.5" customHeight="1" thickBot="1" x14ac:dyDescent="0.35">
      <c r="A15" s="1"/>
      <c r="B15" s="23"/>
      <c r="C15" s="16" t="s">
        <v>40</v>
      </c>
      <c r="D15" s="17">
        <v>150</v>
      </c>
      <c r="E15" s="18">
        <v>0.53</v>
      </c>
      <c r="F15" s="18">
        <v>0</v>
      </c>
      <c r="G15" s="18">
        <v>14.92</v>
      </c>
      <c r="H15" s="18">
        <v>57</v>
      </c>
      <c r="I15" s="18">
        <v>3</v>
      </c>
      <c r="K15" s="2"/>
    </row>
    <row r="16" spans="1:11" ht="19.5" thickBot="1" x14ac:dyDescent="0.35">
      <c r="A16" s="24"/>
      <c r="B16" s="262" t="s">
        <v>19</v>
      </c>
      <c r="C16" s="263"/>
      <c r="D16" s="20">
        <f>D15</f>
        <v>150</v>
      </c>
      <c r="E16" s="21">
        <f>E15</f>
        <v>0.53</v>
      </c>
      <c r="F16" s="21">
        <f>F15</f>
        <v>0</v>
      </c>
      <c r="G16" s="21">
        <f>G15</f>
        <v>14.92</v>
      </c>
      <c r="H16" s="21">
        <f>H15</f>
        <v>57</v>
      </c>
      <c r="I16" s="21"/>
      <c r="K16" s="24"/>
    </row>
    <row r="17" spans="1:11" ht="19.5" thickBot="1" x14ac:dyDescent="0.35">
      <c r="A17" s="1"/>
      <c r="B17" s="25" t="s">
        <v>20</v>
      </c>
      <c r="C17" s="26" t="s">
        <v>124</v>
      </c>
      <c r="D17" s="40">
        <v>90</v>
      </c>
      <c r="E17" s="41">
        <v>1.3</v>
      </c>
      <c r="F17" s="41">
        <v>8.1</v>
      </c>
      <c r="G17" s="41">
        <v>7.8</v>
      </c>
      <c r="H17" s="41">
        <v>108.7</v>
      </c>
      <c r="I17" s="41" t="s">
        <v>125</v>
      </c>
      <c r="K17" s="2"/>
    </row>
    <row r="18" spans="1:11" ht="19.5" thickBot="1" x14ac:dyDescent="0.35">
      <c r="A18" s="1"/>
      <c r="B18" s="29"/>
      <c r="C18" s="30" t="s">
        <v>126</v>
      </c>
      <c r="D18" s="17">
        <v>250</v>
      </c>
      <c r="E18" s="18">
        <v>6.98</v>
      </c>
      <c r="F18" s="18">
        <v>6.64</v>
      </c>
      <c r="G18" s="18">
        <v>10.3</v>
      </c>
      <c r="H18" s="18">
        <v>136.6</v>
      </c>
      <c r="I18" s="18" t="s">
        <v>22</v>
      </c>
      <c r="K18" s="2"/>
    </row>
    <row r="19" spans="1:11" ht="19.5" thickBot="1" x14ac:dyDescent="0.35">
      <c r="A19" s="1"/>
      <c r="B19" s="29"/>
      <c r="C19" s="31" t="s">
        <v>113</v>
      </c>
      <c r="D19" s="17">
        <v>100</v>
      </c>
      <c r="E19" s="18">
        <v>11.93</v>
      </c>
      <c r="F19" s="75">
        <v>10.231999999999999</v>
      </c>
      <c r="G19" s="18">
        <v>12</v>
      </c>
      <c r="H19" s="18">
        <v>165.75</v>
      </c>
      <c r="I19" s="18">
        <v>206</v>
      </c>
      <c r="K19" s="2"/>
    </row>
    <row r="20" spans="1:11" ht="19.5" thickBot="1" x14ac:dyDescent="0.35">
      <c r="A20" s="1"/>
      <c r="B20" s="29"/>
      <c r="C20" s="31" t="s">
        <v>128</v>
      </c>
      <c r="D20" s="17">
        <v>150</v>
      </c>
      <c r="E20" s="18">
        <v>8.1999999999999993</v>
      </c>
      <c r="F20" s="18">
        <v>6.9</v>
      </c>
      <c r="G20" s="18">
        <v>35.9</v>
      </c>
      <c r="H20" s="18">
        <v>238.9</v>
      </c>
      <c r="I20" s="18" t="s">
        <v>129</v>
      </c>
      <c r="K20" s="2"/>
    </row>
    <row r="21" spans="1:11" ht="19.5" thickBot="1" x14ac:dyDescent="0.35">
      <c r="A21" s="24"/>
      <c r="B21" s="29"/>
      <c r="C21" s="31" t="s">
        <v>24</v>
      </c>
      <c r="D21" s="17">
        <v>50</v>
      </c>
      <c r="E21" s="18">
        <v>1.3</v>
      </c>
      <c r="F21" s="18">
        <v>2.4</v>
      </c>
      <c r="G21" s="18">
        <v>4.2</v>
      </c>
      <c r="H21" s="18">
        <v>44</v>
      </c>
      <c r="I21" s="18">
        <v>24</v>
      </c>
      <c r="K21" s="47"/>
    </row>
    <row r="22" spans="1:11" ht="19.5" thickBot="1" x14ac:dyDescent="0.35">
      <c r="A22" s="1"/>
      <c r="B22" s="32"/>
      <c r="C22" s="26" t="s">
        <v>25</v>
      </c>
      <c r="D22" s="40">
        <v>200</v>
      </c>
      <c r="E22" s="41">
        <v>0</v>
      </c>
      <c r="F22" s="41">
        <v>0</v>
      </c>
      <c r="G22" s="41">
        <v>35.5</v>
      </c>
      <c r="H22" s="41">
        <v>92</v>
      </c>
      <c r="I22" s="41">
        <v>50</v>
      </c>
      <c r="K22" s="2"/>
    </row>
    <row r="23" spans="1:11" ht="19.5" customHeight="1" thickBot="1" x14ac:dyDescent="0.35">
      <c r="A23" s="1"/>
      <c r="B23" s="23"/>
      <c r="C23" s="31" t="s">
        <v>130</v>
      </c>
      <c r="D23" s="17">
        <v>80</v>
      </c>
      <c r="E23" s="18">
        <v>3.86</v>
      </c>
      <c r="F23" s="18">
        <v>0.38</v>
      </c>
      <c r="G23" s="18">
        <v>38.5</v>
      </c>
      <c r="H23" s="18">
        <v>101.37</v>
      </c>
      <c r="I23" s="18">
        <v>1</v>
      </c>
      <c r="K23" s="2"/>
    </row>
    <row r="24" spans="1:11" ht="19.5" customHeight="1" thickBot="1" x14ac:dyDescent="0.35">
      <c r="A24" s="1"/>
      <c r="B24" s="262" t="s">
        <v>27</v>
      </c>
      <c r="C24" s="263"/>
      <c r="D24" s="20">
        <f>SUM(D17:D23)</f>
        <v>920</v>
      </c>
      <c r="E24" s="21">
        <f>SUM(E17:E23)</f>
        <v>33.57</v>
      </c>
      <c r="F24" s="21">
        <f>SUM(F17:F23)</f>
        <v>34.652000000000001</v>
      </c>
      <c r="G24" s="21">
        <f>SUM(G17:G23)</f>
        <v>144.19999999999999</v>
      </c>
      <c r="H24" s="21">
        <f>SUM(H17:H23)</f>
        <v>887.32</v>
      </c>
      <c r="I24" s="18">
        <v>0</v>
      </c>
      <c r="K24" s="2"/>
    </row>
    <row r="25" spans="1:11" ht="19.5" thickBot="1" x14ac:dyDescent="0.3">
      <c r="B25" s="262" t="s">
        <v>28</v>
      </c>
      <c r="C25" s="263"/>
      <c r="D25" s="76"/>
      <c r="E25" s="21">
        <f>E24+E16</f>
        <v>34.1</v>
      </c>
      <c r="F25" s="21">
        <f>F24+F16</f>
        <v>34.652000000000001</v>
      </c>
      <c r="G25" s="21">
        <f>G24+G16</f>
        <v>159.11999999999998</v>
      </c>
      <c r="H25" s="21">
        <f>H14+H16+H24</f>
        <v>1784.43</v>
      </c>
      <c r="I25" s="18"/>
    </row>
    <row r="26" spans="1:11" ht="15.75" x14ac:dyDescent="0.25">
      <c r="J26" s="47"/>
      <c r="K26" s="50"/>
    </row>
    <row r="27" spans="1:11" ht="21" customHeight="1" x14ac:dyDescent="0.3">
      <c r="B27" s="49" t="s">
        <v>31</v>
      </c>
      <c r="C27" s="47"/>
      <c r="D27" s="243"/>
      <c r="E27" s="243"/>
      <c r="F27" s="243"/>
      <c r="G27" s="243"/>
      <c r="H27" s="47"/>
      <c r="I27" s="8"/>
    </row>
    <row r="28" spans="1:11" ht="28.5" customHeight="1" thickBot="1" x14ac:dyDescent="0.35">
      <c r="B28" s="236" t="s">
        <v>0</v>
      </c>
      <c r="C28" s="236"/>
      <c r="D28" s="236"/>
      <c r="E28" s="236"/>
      <c r="F28" s="236"/>
      <c r="G28" s="236"/>
      <c r="H28" s="236"/>
      <c r="I28" s="236"/>
    </row>
    <row r="29" spans="1:11" ht="27" customHeight="1" thickBot="1" x14ac:dyDescent="0.3">
      <c r="B29" s="51" t="s">
        <v>1</v>
      </c>
      <c r="C29" s="52" t="s">
        <v>2</v>
      </c>
      <c r="D29" s="52" t="s">
        <v>3</v>
      </c>
      <c r="E29" s="240" t="s">
        <v>4</v>
      </c>
      <c r="F29" s="241"/>
      <c r="G29" s="242"/>
      <c r="H29" s="52" t="s">
        <v>5</v>
      </c>
      <c r="I29" s="52" t="s">
        <v>6</v>
      </c>
    </row>
    <row r="30" spans="1:11" ht="12.75" customHeight="1" thickBot="1" x14ac:dyDescent="0.3">
      <c r="B30" s="53"/>
      <c r="C30" s="54" t="s">
        <v>7</v>
      </c>
      <c r="D30" s="54" t="s">
        <v>7</v>
      </c>
      <c r="E30" s="54" t="s">
        <v>8</v>
      </c>
      <c r="F30" s="55" t="s">
        <v>9</v>
      </c>
      <c r="G30" s="55" t="s">
        <v>10</v>
      </c>
      <c r="H30" s="54" t="s">
        <v>11</v>
      </c>
      <c r="I30" s="54" t="s">
        <v>12</v>
      </c>
    </row>
    <row r="31" spans="1:11" ht="4.5" customHeight="1" x14ac:dyDescent="0.25">
      <c r="B31" s="267" t="s">
        <v>32</v>
      </c>
      <c r="C31" s="268"/>
      <c r="D31" s="268"/>
      <c r="E31" s="268"/>
      <c r="F31" s="268"/>
      <c r="G31" s="268"/>
      <c r="H31" s="268"/>
      <c r="I31" s="269"/>
    </row>
    <row r="32" spans="1:11" s="24" customFormat="1" ht="19.5" thickBot="1" x14ac:dyDescent="0.35">
      <c r="B32" s="270"/>
      <c r="C32" s="271"/>
      <c r="D32" s="271"/>
      <c r="E32" s="271"/>
      <c r="F32" s="271"/>
      <c r="G32" s="271"/>
      <c r="H32" s="271"/>
      <c r="I32" s="272"/>
    </row>
    <row r="33" spans="2:9" s="24" customFormat="1" ht="19.5" thickBot="1" x14ac:dyDescent="0.35">
      <c r="B33" s="35" t="s">
        <v>14</v>
      </c>
      <c r="C33" s="97" t="s">
        <v>33</v>
      </c>
      <c r="D33" s="36">
        <v>50</v>
      </c>
      <c r="E33" s="36">
        <v>3.45</v>
      </c>
      <c r="F33" s="36">
        <v>0</v>
      </c>
      <c r="G33" s="36">
        <v>8.75</v>
      </c>
      <c r="H33" s="36">
        <v>49.5</v>
      </c>
      <c r="I33" s="36">
        <v>18</v>
      </c>
    </row>
    <row r="34" spans="2:9" s="24" customFormat="1" ht="19.5" thickBot="1" x14ac:dyDescent="0.35">
      <c r="B34" s="134"/>
      <c r="C34" s="97" t="s">
        <v>34</v>
      </c>
      <c r="D34" s="36">
        <v>100</v>
      </c>
      <c r="E34" s="36">
        <v>11</v>
      </c>
      <c r="F34" s="36">
        <v>23.9</v>
      </c>
      <c r="G34" s="36">
        <v>0.4</v>
      </c>
      <c r="H34" s="36">
        <v>261</v>
      </c>
      <c r="I34" s="36">
        <v>41</v>
      </c>
    </row>
    <row r="35" spans="2:9" s="132" customFormat="1" ht="19.5" thickBot="1" x14ac:dyDescent="0.35">
      <c r="B35" s="38"/>
      <c r="C35" s="97" t="s">
        <v>35</v>
      </c>
      <c r="D35" s="36">
        <v>150</v>
      </c>
      <c r="E35" s="36">
        <v>63.9</v>
      </c>
      <c r="F35" s="36">
        <v>6.66</v>
      </c>
      <c r="G35" s="36">
        <v>39.33</v>
      </c>
      <c r="H35" s="36">
        <v>243.37</v>
      </c>
      <c r="I35" s="36" t="s">
        <v>132</v>
      </c>
    </row>
    <row r="36" spans="2:9" s="24" customFormat="1" ht="19.5" thickBot="1" x14ac:dyDescent="0.35">
      <c r="B36" s="32"/>
      <c r="C36" s="26" t="s">
        <v>24</v>
      </c>
      <c r="D36" s="28">
        <v>50</v>
      </c>
      <c r="E36" s="28">
        <v>1.3</v>
      </c>
      <c r="F36" s="28">
        <v>2.4</v>
      </c>
      <c r="G36" s="28">
        <v>4.2</v>
      </c>
      <c r="H36" s="28">
        <v>44</v>
      </c>
      <c r="I36" s="34">
        <v>587</v>
      </c>
    </row>
    <row r="37" spans="2:9" s="132" customFormat="1" ht="19.5" thickBot="1" x14ac:dyDescent="0.35">
      <c r="B37" s="38"/>
      <c r="C37" s="284" t="s">
        <v>36</v>
      </c>
      <c r="D37" s="36">
        <v>222</v>
      </c>
      <c r="E37" s="36">
        <v>0</v>
      </c>
      <c r="F37" s="36">
        <v>0</v>
      </c>
      <c r="G37" s="36">
        <v>15</v>
      </c>
      <c r="H37" s="36">
        <v>60</v>
      </c>
      <c r="I37" s="36" t="s">
        <v>133</v>
      </c>
    </row>
    <row r="38" spans="2:9" s="132" customFormat="1" ht="15.75" customHeight="1" thickBot="1" x14ac:dyDescent="0.35">
      <c r="B38" s="39"/>
      <c r="C38" s="26" t="s">
        <v>131</v>
      </c>
      <c r="D38" s="41">
        <v>40</v>
      </c>
      <c r="E38" s="41">
        <v>4.05</v>
      </c>
      <c r="F38" s="41">
        <v>0.6</v>
      </c>
      <c r="G38" s="41">
        <v>7.54</v>
      </c>
      <c r="H38" s="41">
        <v>102</v>
      </c>
      <c r="I38" s="34">
        <v>2</v>
      </c>
    </row>
    <row r="39" spans="2:9" s="24" customFormat="1" ht="19.5" thickBot="1" x14ac:dyDescent="0.35">
      <c r="B39" s="238" t="s">
        <v>18</v>
      </c>
      <c r="C39" s="239"/>
      <c r="D39" s="43">
        <f>SUM(D33:D38)</f>
        <v>612</v>
      </c>
      <c r="E39" s="43">
        <f>SUM(E33:E38)</f>
        <v>83.699999999999989</v>
      </c>
      <c r="F39" s="43">
        <f>SUM(F33:F38)</f>
        <v>33.56</v>
      </c>
      <c r="G39" s="43">
        <f>SUM(G33:G38)</f>
        <v>75.220000000000013</v>
      </c>
      <c r="H39" s="43">
        <f>SUM(H33:H38)</f>
        <v>759.87</v>
      </c>
      <c r="I39" s="34"/>
    </row>
    <row r="40" spans="2:9" s="132" customFormat="1" ht="24" customHeight="1" thickBot="1" x14ac:dyDescent="0.35">
      <c r="B40" s="48"/>
      <c r="C40" s="16" t="s">
        <v>40</v>
      </c>
      <c r="D40" s="41">
        <v>100</v>
      </c>
      <c r="E40" s="41">
        <v>0.53</v>
      </c>
      <c r="F40" s="41">
        <v>0</v>
      </c>
      <c r="G40" s="137">
        <v>14.92</v>
      </c>
      <c r="H40" s="41">
        <v>57</v>
      </c>
      <c r="I40" s="34">
        <v>3</v>
      </c>
    </row>
    <row r="41" spans="2:9" s="132" customFormat="1" ht="19.5" thickBot="1" x14ac:dyDescent="0.35">
      <c r="B41" s="238" t="s">
        <v>19</v>
      </c>
      <c r="C41" s="239"/>
      <c r="D41" s="45">
        <f>D40</f>
        <v>100</v>
      </c>
      <c r="E41" s="45">
        <f>E40</f>
        <v>0.53</v>
      </c>
      <c r="F41" s="45">
        <f>F40</f>
        <v>0</v>
      </c>
      <c r="G41" s="45">
        <f>G40</f>
        <v>14.92</v>
      </c>
      <c r="H41" s="45">
        <f>H40</f>
        <v>57</v>
      </c>
      <c r="I41" s="45"/>
    </row>
    <row r="42" spans="2:9" s="24" customFormat="1" ht="21" customHeight="1" thickBot="1" x14ac:dyDescent="0.35">
      <c r="B42" s="126" t="s">
        <v>20</v>
      </c>
      <c r="C42" s="26" t="s">
        <v>164</v>
      </c>
      <c r="D42" s="28">
        <v>90</v>
      </c>
      <c r="E42" s="28">
        <v>1.1000000000000001</v>
      </c>
      <c r="F42" s="28">
        <v>9.98</v>
      </c>
      <c r="G42" s="28">
        <v>4</v>
      </c>
      <c r="H42" s="28">
        <v>67.209999999999994</v>
      </c>
      <c r="I42" s="140" t="s">
        <v>165</v>
      </c>
    </row>
    <row r="43" spans="2:9" s="24" customFormat="1" ht="19.5" thickBot="1" x14ac:dyDescent="0.35">
      <c r="B43" s="32"/>
      <c r="C43" s="26" t="s">
        <v>134</v>
      </c>
      <c r="D43" s="28">
        <v>250</v>
      </c>
      <c r="E43" s="28">
        <v>13.5</v>
      </c>
      <c r="F43" s="28">
        <v>6.75</v>
      </c>
      <c r="G43" s="28">
        <v>11</v>
      </c>
      <c r="H43" s="28">
        <v>159</v>
      </c>
      <c r="I43" s="34" t="s">
        <v>135</v>
      </c>
    </row>
    <row r="44" spans="2:9" s="118" customFormat="1" ht="17.25" customHeight="1" thickBot="1" x14ac:dyDescent="0.35">
      <c r="B44" s="32"/>
      <c r="C44" s="26" t="s">
        <v>180</v>
      </c>
      <c r="D44" s="28">
        <v>150</v>
      </c>
      <c r="E44" s="28">
        <v>11.5</v>
      </c>
      <c r="F44" s="28">
        <v>11.4</v>
      </c>
      <c r="G44" s="28">
        <v>15.7</v>
      </c>
      <c r="H44" s="28">
        <v>210</v>
      </c>
      <c r="I44" s="28">
        <v>462</v>
      </c>
    </row>
    <row r="45" spans="2:9" s="132" customFormat="1" ht="19.5" thickBot="1" x14ac:dyDescent="0.35">
      <c r="B45" s="32"/>
      <c r="C45" s="122" t="s">
        <v>23</v>
      </c>
      <c r="D45" s="219">
        <v>150</v>
      </c>
      <c r="E45" s="34">
        <v>7</v>
      </c>
      <c r="F45" s="34">
        <v>9</v>
      </c>
      <c r="G45" s="34">
        <v>34.380000000000003</v>
      </c>
      <c r="H45" s="34">
        <v>252.5</v>
      </c>
      <c r="I45" s="34">
        <v>508</v>
      </c>
    </row>
    <row r="46" spans="2:9" s="132" customFormat="1" ht="19.5" thickBot="1" x14ac:dyDescent="0.35">
      <c r="B46" s="141"/>
      <c r="C46" s="26" t="s">
        <v>47</v>
      </c>
      <c r="D46" s="34">
        <v>200</v>
      </c>
      <c r="E46" s="34">
        <v>0</v>
      </c>
      <c r="F46" s="34">
        <v>0</v>
      </c>
      <c r="G46" s="34">
        <v>35.5</v>
      </c>
      <c r="H46" s="34">
        <v>92</v>
      </c>
      <c r="I46" s="34">
        <v>50</v>
      </c>
    </row>
    <row r="47" spans="2:9" s="132" customFormat="1" ht="22.5" customHeight="1" thickBot="1" x14ac:dyDescent="0.35">
      <c r="B47" s="48"/>
      <c r="C47" s="26" t="s">
        <v>130</v>
      </c>
      <c r="D47" s="28">
        <v>80</v>
      </c>
      <c r="E47" s="28">
        <v>3.86</v>
      </c>
      <c r="F47" s="28">
        <v>0.38</v>
      </c>
      <c r="G47" s="28">
        <v>38.5</v>
      </c>
      <c r="H47" s="28">
        <v>101.37</v>
      </c>
      <c r="I47" s="143">
        <v>3</v>
      </c>
    </row>
    <row r="48" spans="2:9" s="132" customFormat="1" ht="24.75" customHeight="1" thickBot="1" x14ac:dyDescent="0.35">
      <c r="B48" s="238" t="s">
        <v>27</v>
      </c>
      <c r="C48" s="239"/>
      <c r="D48" s="207">
        <f>SUM(D42:D47)</f>
        <v>920</v>
      </c>
      <c r="E48" s="207">
        <f>SUM(E42:E47)</f>
        <v>36.96</v>
      </c>
      <c r="F48" s="207">
        <f>SUM(F42:F47)</f>
        <v>37.510000000000005</v>
      </c>
      <c r="G48" s="207">
        <f>SUM(G42:G47)</f>
        <v>139.07999999999998</v>
      </c>
      <c r="H48" s="207">
        <f>SUM(H42:H47)</f>
        <v>882.08</v>
      </c>
      <c r="I48" s="214"/>
    </row>
    <row r="49" spans="1:11" ht="19.5" thickBot="1" x14ac:dyDescent="0.3">
      <c r="B49" s="238" t="s">
        <v>28</v>
      </c>
      <c r="C49" s="239"/>
      <c r="D49" s="207"/>
      <c r="E49" s="207">
        <f>E48+E41</f>
        <v>37.49</v>
      </c>
      <c r="F49" s="207">
        <f>F48+F41</f>
        <v>37.510000000000005</v>
      </c>
      <c r="G49" s="207">
        <f>G48+G41</f>
        <v>153.99999999999997</v>
      </c>
      <c r="H49" s="207">
        <f>H39+H41+H48</f>
        <v>1698.95</v>
      </c>
      <c r="I49" s="27"/>
    </row>
    <row r="50" spans="1:11" ht="15.75" x14ac:dyDescent="0.25">
      <c r="J50" s="47"/>
      <c r="K50" s="50"/>
    </row>
    <row r="51" spans="1:11" s="78" customFormat="1" ht="24" customHeight="1" x14ac:dyDescent="0.3">
      <c r="B51" s="77" t="s">
        <v>43</v>
      </c>
      <c r="C51" s="47"/>
      <c r="D51" s="243"/>
      <c r="E51" s="243"/>
      <c r="F51" s="243"/>
      <c r="G51" s="243"/>
      <c r="H51" s="47"/>
      <c r="I51" s="8"/>
    </row>
    <row r="52" spans="1:11" s="78" customFormat="1" ht="22.5" customHeight="1" thickBot="1" x14ac:dyDescent="0.35">
      <c r="B52" s="236" t="s">
        <v>0</v>
      </c>
      <c r="C52" s="236"/>
      <c r="D52" s="236"/>
      <c r="E52" s="236"/>
      <c r="F52" s="236"/>
      <c r="G52" s="236"/>
      <c r="H52" s="236"/>
      <c r="I52" s="236"/>
    </row>
    <row r="53" spans="1:11" s="78" customFormat="1" ht="27" customHeight="1" thickBot="1" x14ac:dyDescent="0.3">
      <c r="B53" s="79" t="s">
        <v>1</v>
      </c>
      <c r="C53" s="80" t="s">
        <v>2</v>
      </c>
      <c r="D53" s="80" t="s">
        <v>3</v>
      </c>
      <c r="E53" s="250" t="s">
        <v>4</v>
      </c>
      <c r="F53" s="251"/>
      <c r="G53" s="252"/>
      <c r="H53" s="80" t="s">
        <v>5</v>
      </c>
      <c r="I53" s="80" t="s">
        <v>6</v>
      </c>
    </row>
    <row r="54" spans="1:11" s="78" customFormat="1" ht="17.25" thickBot="1" x14ac:dyDescent="0.3">
      <c r="B54" s="81"/>
      <c r="C54" s="82" t="s">
        <v>7</v>
      </c>
      <c r="D54" s="82" t="s">
        <v>7</v>
      </c>
      <c r="E54" s="82" t="s">
        <v>8</v>
      </c>
      <c r="F54" s="83" t="s">
        <v>9</v>
      </c>
      <c r="G54" s="83" t="s">
        <v>10</v>
      </c>
      <c r="H54" s="82" t="s">
        <v>11</v>
      </c>
      <c r="I54" s="82" t="s">
        <v>12</v>
      </c>
    </row>
    <row r="55" spans="1:11" s="78" customFormat="1" ht="4.5" customHeight="1" x14ac:dyDescent="0.25">
      <c r="B55" s="253" t="s">
        <v>44</v>
      </c>
      <c r="C55" s="254"/>
      <c r="D55" s="254"/>
      <c r="E55" s="254"/>
      <c r="F55" s="254"/>
      <c r="G55" s="254"/>
      <c r="H55" s="254"/>
      <c r="I55" s="255"/>
    </row>
    <row r="56" spans="1:11" s="24" customFormat="1" ht="15.75" customHeight="1" thickBot="1" x14ac:dyDescent="0.35">
      <c r="A56" s="132"/>
      <c r="B56" s="256"/>
      <c r="C56" s="257"/>
      <c r="D56" s="257"/>
      <c r="E56" s="257"/>
      <c r="F56" s="257"/>
      <c r="G56" s="257"/>
      <c r="H56" s="257"/>
      <c r="I56" s="258"/>
    </row>
    <row r="57" spans="1:11" s="132" customFormat="1" ht="19.5" thickBot="1" x14ac:dyDescent="0.35">
      <c r="A57" s="211"/>
      <c r="B57" s="38" t="s">
        <v>14</v>
      </c>
      <c r="C57" s="92" t="s">
        <v>114</v>
      </c>
      <c r="D57" s="36">
        <v>180</v>
      </c>
      <c r="E57" s="36">
        <v>27</v>
      </c>
      <c r="F57" s="36">
        <v>23.94</v>
      </c>
      <c r="G57" s="36">
        <v>24.66</v>
      </c>
      <c r="H57" s="36">
        <v>430.2</v>
      </c>
      <c r="I57" s="36">
        <v>405</v>
      </c>
    </row>
    <row r="58" spans="1:11" s="24" customFormat="1" ht="19.5" thickBot="1" x14ac:dyDescent="0.35">
      <c r="B58" s="155"/>
      <c r="C58" s="97" t="s">
        <v>87</v>
      </c>
      <c r="D58" s="74">
        <v>200</v>
      </c>
      <c r="E58" s="74">
        <v>0</v>
      </c>
      <c r="F58" s="74">
        <v>0</v>
      </c>
      <c r="G58" s="74">
        <v>30.6</v>
      </c>
      <c r="H58" s="74">
        <v>118</v>
      </c>
      <c r="I58" s="74">
        <v>307</v>
      </c>
    </row>
    <row r="59" spans="1:11" s="24" customFormat="1" ht="19.5" thickBot="1" x14ac:dyDescent="0.35">
      <c r="B59" s="39"/>
      <c r="C59" s="94" t="s">
        <v>131</v>
      </c>
      <c r="D59" s="41">
        <v>40</v>
      </c>
      <c r="E59" s="41">
        <v>4.05</v>
      </c>
      <c r="F59" s="41">
        <v>0.6</v>
      </c>
      <c r="G59" s="41">
        <v>7.54</v>
      </c>
      <c r="H59" s="41">
        <v>102</v>
      </c>
      <c r="I59" s="34">
        <v>2</v>
      </c>
    </row>
    <row r="60" spans="1:11" s="24" customFormat="1" ht="19.5" thickBot="1" x14ac:dyDescent="0.35">
      <c r="B60" s="234" t="s">
        <v>18</v>
      </c>
      <c r="C60" s="235"/>
      <c r="D60" s="43">
        <f>SUM(D57:D59)</f>
        <v>420</v>
      </c>
      <c r="E60" s="43">
        <f>SUM(E57:E59)</f>
        <v>31.05</v>
      </c>
      <c r="F60" s="43">
        <f>SUM(F57:F59)</f>
        <v>24.540000000000003</v>
      </c>
      <c r="G60" s="43">
        <f>SUM(G57:G59)</f>
        <v>62.800000000000004</v>
      </c>
      <c r="H60" s="43">
        <f>SUM(H57:H59)</f>
        <v>650.20000000000005</v>
      </c>
      <c r="I60" s="34"/>
    </row>
    <row r="61" spans="1:11" s="24" customFormat="1" ht="24" customHeight="1" thickBot="1" x14ac:dyDescent="0.35">
      <c r="B61" s="48"/>
      <c r="C61" s="16" t="s">
        <v>40</v>
      </c>
      <c r="D61" s="41">
        <v>225</v>
      </c>
      <c r="E61" s="41">
        <v>0.43</v>
      </c>
      <c r="F61" s="41">
        <v>0</v>
      </c>
      <c r="G61" s="41">
        <v>12.92</v>
      </c>
      <c r="H61" s="41">
        <v>89</v>
      </c>
      <c r="I61" s="34">
        <v>3</v>
      </c>
    </row>
    <row r="62" spans="1:11" s="24" customFormat="1" ht="19.5" thickBot="1" x14ac:dyDescent="0.35">
      <c r="B62" s="234" t="s">
        <v>19</v>
      </c>
      <c r="C62" s="235"/>
      <c r="D62" s="45">
        <f>D61</f>
        <v>225</v>
      </c>
      <c r="E62" s="45">
        <f>E61</f>
        <v>0.43</v>
      </c>
      <c r="F62" s="45">
        <f>F61</f>
        <v>0</v>
      </c>
      <c r="G62" s="45">
        <f>G61</f>
        <v>12.92</v>
      </c>
      <c r="H62" s="45">
        <f>H61</f>
        <v>89</v>
      </c>
      <c r="I62" s="45"/>
    </row>
    <row r="63" spans="1:11" s="24" customFormat="1" ht="19.5" thickBot="1" x14ac:dyDescent="0.35">
      <c r="B63" s="25" t="s">
        <v>20</v>
      </c>
      <c r="C63" s="26" t="s">
        <v>119</v>
      </c>
      <c r="D63" s="27">
        <v>90</v>
      </c>
      <c r="E63" s="27">
        <v>1.48</v>
      </c>
      <c r="F63" s="27">
        <v>6.32</v>
      </c>
      <c r="G63" s="27">
        <v>7.23</v>
      </c>
      <c r="H63" s="27">
        <v>91.37</v>
      </c>
      <c r="I63" s="34" t="s">
        <v>136</v>
      </c>
    </row>
    <row r="64" spans="1:11" s="24" customFormat="1" ht="38.25" thickBot="1" x14ac:dyDescent="0.35">
      <c r="B64" s="32"/>
      <c r="C64" s="26" t="s">
        <v>107</v>
      </c>
      <c r="D64" s="27">
        <v>250</v>
      </c>
      <c r="E64" s="27">
        <v>5.92</v>
      </c>
      <c r="F64" s="27">
        <v>7.8</v>
      </c>
      <c r="G64" s="27">
        <v>17</v>
      </c>
      <c r="H64" s="27">
        <v>195.6</v>
      </c>
      <c r="I64" s="27" t="s">
        <v>137</v>
      </c>
    </row>
    <row r="65" spans="2:9" s="24" customFormat="1" ht="19.5" thickBot="1" x14ac:dyDescent="0.35">
      <c r="B65" s="32"/>
      <c r="C65" s="26" t="s">
        <v>108</v>
      </c>
      <c r="D65" s="27">
        <v>130</v>
      </c>
      <c r="E65" s="27">
        <v>21.16</v>
      </c>
      <c r="F65" s="27">
        <v>14.5</v>
      </c>
      <c r="G65" s="27">
        <v>3.8</v>
      </c>
      <c r="H65" s="27">
        <v>197.6</v>
      </c>
      <c r="I65" s="215">
        <v>214</v>
      </c>
    </row>
    <row r="66" spans="2:9" s="24" customFormat="1" ht="19.5" thickBot="1" x14ac:dyDescent="0.35">
      <c r="B66" s="32"/>
      <c r="C66" s="26" t="s">
        <v>46</v>
      </c>
      <c r="D66" s="27">
        <v>150</v>
      </c>
      <c r="E66" s="27">
        <v>6.67</v>
      </c>
      <c r="F66" s="27">
        <v>7.5</v>
      </c>
      <c r="G66" s="27">
        <v>38.04</v>
      </c>
      <c r="H66" s="27">
        <v>250.5</v>
      </c>
      <c r="I66" s="183">
        <v>501</v>
      </c>
    </row>
    <row r="67" spans="2:9" s="24" customFormat="1" ht="19.5" thickBot="1" x14ac:dyDescent="0.35">
      <c r="B67" s="32"/>
      <c r="C67" s="26" t="s">
        <v>138</v>
      </c>
      <c r="D67" s="27">
        <v>200</v>
      </c>
      <c r="E67" s="27">
        <v>1.2</v>
      </c>
      <c r="F67" s="27">
        <v>0</v>
      </c>
      <c r="G67" s="27">
        <v>31.6</v>
      </c>
      <c r="H67" s="27">
        <v>126</v>
      </c>
      <c r="I67" s="34">
        <v>302</v>
      </c>
    </row>
    <row r="68" spans="2:9" s="24" customFormat="1" ht="22.5" customHeight="1" thickBot="1" x14ac:dyDescent="0.35">
      <c r="B68" s="48"/>
      <c r="C68" s="26" t="s">
        <v>130</v>
      </c>
      <c r="D68" s="27">
        <v>80</v>
      </c>
      <c r="E68" s="27">
        <v>3.86</v>
      </c>
      <c r="F68" s="27">
        <v>0.38</v>
      </c>
      <c r="G68" s="27">
        <v>38.5</v>
      </c>
      <c r="H68" s="27">
        <v>101.37</v>
      </c>
      <c r="I68" s="34">
        <v>3</v>
      </c>
    </row>
    <row r="69" spans="2:9" s="24" customFormat="1" ht="24.75" customHeight="1" thickBot="1" x14ac:dyDescent="0.35">
      <c r="B69" s="234" t="s">
        <v>27</v>
      </c>
      <c r="C69" s="235"/>
      <c r="D69" s="124">
        <f>SUM(D63:D68)</f>
        <v>900</v>
      </c>
      <c r="E69" s="124">
        <f>SUM(E63:E68)</f>
        <v>40.290000000000006</v>
      </c>
      <c r="F69" s="124">
        <f>SUM(F63:F68)</f>
        <v>36.500000000000007</v>
      </c>
      <c r="G69" s="124">
        <f>SUM(G63:G68)</f>
        <v>136.16999999999999</v>
      </c>
      <c r="H69" s="124">
        <f>SUM(H63:H68)</f>
        <v>962.44</v>
      </c>
      <c r="I69" s="34"/>
    </row>
    <row r="70" spans="2:9" ht="19.5" thickBot="1" x14ac:dyDescent="0.3">
      <c r="B70" s="234" t="s">
        <v>28</v>
      </c>
      <c r="C70" s="235"/>
      <c r="D70" s="124"/>
      <c r="E70" s="124">
        <f>E69+E62</f>
        <v>40.720000000000006</v>
      </c>
      <c r="F70" s="124">
        <f>F69+F62</f>
        <v>36.500000000000007</v>
      </c>
      <c r="G70" s="124">
        <f>G69+G62</f>
        <v>149.08999999999997</v>
      </c>
      <c r="H70" s="124">
        <f>H60+H62+H69</f>
        <v>1701.64</v>
      </c>
      <c r="I70" s="27"/>
    </row>
    <row r="71" spans="2:9" s="78" customFormat="1" ht="16.5" x14ac:dyDescent="0.25">
      <c r="B71"/>
      <c r="C71"/>
      <c r="D71"/>
      <c r="E71"/>
      <c r="F71"/>
      <c r="G71"/>
      <c r="H71"/>
      <c r="I71"/>
    </row>
    <row r="72" spans="2:9" s="78" customFormat="1" ht="21.75" customHeight="1" x14ac:dyDescent="0.25">
      <c r="B72" s="77" t="s">
        <v>48</v>
      </c>
      <c r="D72" s="261"/>
      <c r="E72" s="261"/>
      <c r="F72" s="261"/>
      <c r="G72" s="261"/>
      <c r="I72" s="86"/>
    </row>
    <row r="73" spans="2:9" s="78" customFormat="1" ht="30" customHeight="1" thickBot="1" x14ac:dyDescent="0.35">
      <c r="B73" s="236" t="s">
        <v>0</v>
      </c>
      <c r="C73" s="236"/>
      <c r="D73" s="236"/>
      <c r="E73" s="236"/>
      <c r="F73" s="236"/>
      <c r="G73" s="236"/>
      <c r="H73" s="236"/>
      <c r="I73" s="236"/>
    </row>
    <row r="74" spans="2:9" s="78" customFormat="1" ht="27" customHeight="1" thickBot="1" x14ac:dyDescent="0.3">
      <c r="B74" s="79" t="s">
        <v>1</v>
      </c>
      <c r="C74" s="80" t="s">
        <v>2</v>
      </c>
      <c r="D74" s="80" t="s">
        <v>3</v>
      </c>
      <c r="E74" s="250" t="s">
        <v>4</v>
      </c>
      <c r="F74" s="251"/>
      <c r="G74" s="252"/>
      <c r="H74" s="80" t="s">
        <v>5</v>
      </c>
      <c r="I74" s="80" t="s">
        <v>6</v>
      </c>
    </row>
    <row r="75" spans="2:9" s="78" customFormat="1" ht="17.25" thickBot="1" x14ac:dyDescent="0.3">
      <c r="B75" s="81"/>
      <c r="C75" s="82" t="s">
        <v>7</v>
      </c>
      <c r="D75" s="82" t="s">
        <v>7</v>
      </c>
      <c r="E75" s="82" t="s">
        <v>8</v>
      </c>
      <c r="F75" s="83" t="s">
        <v>9</v>
      </c>
      <c r="G75" s="83" t="s">
        <v>10</v>
      </c>
      <c r="H75" s="82" t="s">
        <v>11</v>
      </c>
      <c r="I75" s="82" t="s">
        <v>12</v>
      </c>
    </row>
    <row r="76" spans="2:9" s="78" customFormat="1" ht="4.5" customHeight="1" x14ac:dyDescent="0.25">
      <c r="B76" s="253" t="s">
        <v>49</v>
      </c>
      <c r="C76" s="254"/>
      <c r="D76" s="254"/>
      <c r="E76" s="254"/>
      <c r="F76" s="254"/>
      <c r="G76" s="254"/>
      <c r="H76" s="254"/>
      <c r="I76" s="255"/>
    </row>
    <row r="77" spans="2:9" s="24" customFormat="1" ht="18" customHeight="1" thickBot="1" x14ac:dyDescent="0.35">
      <c r="B77" s="256"/>
      <c r="C77" s="257"/>
      <c r="D77" s="257"/>
      <c r="E77" s="257"/>
      <c r="F77" s="257"/>
      <c r="G77" s="257"/>
      <c r="H77" s="257"/>
      <c r="I77" s="258"/>
    </row>
    <row r="78" spans="2:9" s="24" customFormat="1" ht="19.5" thickBot="1" x14ac:dyDescent="0.35">
      <c r="B78" s="35" t="s">
        <v>14</v>
      </c>
      <c r="C78" s="92" t="s">
        <v>50</v>
      </c>
      <c r="D78" s="36">
        <v>60</v>
      </c>
      <c r="E78" s="36">
        <v>3.45</v>
      </c>
      <c r="F78" s="36">
        <v>0</v>
      </c>
      <c r="G78" s="36">
        <v>8.75</v>
      </c>
      <c r="H78" s="36">
        <v>49.5</v>
      </c>
      <c r="I78" s="36">
        <v>18</v>
      </c>
    </row>
    <row r="79" spans="2:9" s="24" customFormat="1" ht="19.5" thickBot="1" x14ac:dyDescent="0.35">
      <c r="B79" s="202"/>
      <c r="C79" s="92" t="s">
        <v>51</v>
      </c>
      <c r="D79" s="36">
        <v>160</v>
      </c>
      <c r="E79" s="36">
        <v>11</v>
      </c>
      <c r="F79" s="36">
        <v>18.37</v>
      </c>
      <c r="G79" s="36">
        <v>2.09</v>
      </c>
      <c r="H79" s="36">
        <v>218.9</v>
      </c>
      <c r="I79" s="36">
        <v>404</v>
      </c>
    </row>
    <row r="80" spans="2:9" s="24" customFormat="1" ht="19.5" thickBot="1" x14ac:dyDescent="0.35">
      <c r="B80" s="38"/>
      <c r="C80" s="92" t="s">
        <v>52</v>
      </c>
      <c r="D80" s="36">
        <v>222</v>
      </c>
      <c r="E80" s="36">
        <v>0</v>
      </c>
      <c r="F80" s="36">
        <v>0</v>
      </c>
      <c r="G80" s="36">
        <v>15</v>
      </c>
      <c r="H80" s="36">
        <v>60</v>
      </c>
      <c r="I80" s="36">
        <v>301</v>
      </c>
    </row>
    <row r="81" spans="2:9" s="24" customFormat="1" ht="19.5" thickBot="1" x14ac:dyDescent="0.35">
      <c r="B81" s="39"/>
      <c r="C81" s="94" t="s">
        <v>131</v>
      </c>
      <c r="D81" s="41">
        <v>40</v>
      </c>
      <c r="E81" s="41">
        <v>4.05</v>
      </c>
      <c r="F81" s="41">
        <v>0.6</v>
      </c>
      <c r="G81" s="41">
        <v>7.54</v>
      </c>
      <c r="H81" s="41">
        <v>102</v>
      </c>
      <c r="I81" s="34">
        <v>2</v>
      </c>
    </row>
    <row r="82" spans="2:9" s="24" customFormat="1" ht="19.5" thickBot="1" x14ac:dyDescent="0.35">
      <c r="B82" s="39"/>
      <c r="C82" s="94" t="s">
        <v>53</v>
      </c>
      <c r="D82" s="41">
        <v>200</v>
      </c>
      <c r="E82" s="41">
        <v>5.6</v>
      </c>
      <c r="F82" s="41">
        <v>8</v>
      </c>
      <c r="G82" s="41">
        <v>8.4</v>
      </c>
      <c r="H82" s="41">
        <v>128</v>
      </c>
      <c r="I82" s="34">
        <v>306</v>
      </c>
    </row>
    <row r="83" spans="2:9" s="24" customFormat="1" ht="19.5" thickBot="1" x14ac:dyDescent="0.35">
      <c r="B83" s="259" t="s">
        <v>18</v>
      </c>
      <c r="C83" s="260"/>
      <c r="D83" s="43">
        <f>SUM(D78:D82)</f>
        <v>682</v>
      </c>
      <c r="E83" s="43">
        <f>SUM(E78:E82)</f>
        <v>24.1</v>
      </c>
      <c r="F83" s="43">
        <f>SUM(F78:F82)</f>
        <v>26.970000000000002</v>
      </c>
      <c r="G83" s="43">
        <f>SUM(G78:G82)</f>
        <v>41.78</v>
      </c>
      <c r="H83" s="43">
        <f>SUM(H78:H82)</f>
        <v>558.4</v>
      </c>
      <c r="I83" s="34"/>
    </row>
    <row r="84" spans="2:9" s="24" customFormat="1" ht="24" customHeight="1" thickBot="1" x14ac:dyDescent="0.35">
      <c r="B84" s="48"/>
      <c r="C84" s="95" t="s">
        <v>40</v>
      </c>
      <c r="D84" s="41">
        <v>150</v>
      </c>
      <c r="E84" s="41">
        <v>0.53</v>
      </c>
      <c r="F84" s="41">
        <v>0</v>
      </c>
      <c r="G84" s="41">
        <v>14.92</v>
      </c>
      <c r="H84" s="41">
        <v>57</v>
      </c>
      <c r="I84" s="34">
        <v>3</v>
      </c>
    </row>
    <row r="85" spans="2:9" ht="19.5" thickBot="1" x14ac:dyDescent="0.3">
      <c r="B85" s="259" t="s">
        <v>19</v>
      </c>
      <c r="C85" s="260"/>
      <c r="D85" s="45">
        <f>D84</f>
        <v>150</v>
      </c>
      <c r="E85" s="45">
        <f>E84</f>
        <v>0.53</v>
      </c>
      <c r="F85" s="45">
        <f>F84</f>
        <v>0</v>
      </c>
      <c r="G85" s="45">
        <f>G84</f>
        <v>14.92</v>
      </c>
      <c r="H85" s="45">
        <f>H84</f>
        <v>57</v>
      </c>
      <c r="I85" s="45"/>
    </row>
    <row r="86" spans="2:9" ht="19.5" thickBot="1" x14ac:dyDescent="0.3">
      <c r="B86" s="25" t="s">
        <v>20</v>
      </c>
      <c r="C86" s="26" t="s">
        <v>110</v>
      </c>
      <c r="D86" s="34">
        <v>90</v>
      </c>
      <c r="E86" s="34">
        <v>0.1</v>
      </c>
      <c r="F86" s="34">
        <v>0.5</v>
      </c>
      <c r="G86" s="34">
        <v>0.1</v>
      </c>
      <c r="H86" s="34">
        <v>14</v>
      </c>
      <c r="I86" s="34">
        <v>14</v>
      </c>
    </row>
    <row r="87" spans="2:9" ht="19.5" thickBot="1" x14ac:dyDescent="0.3">
      <c r="B87" s="32"/>
      <c r="C87" s="26" t="s">
        <v>63</v>
      </c>
      <c r="D87" s="34" t="s">
        <v>64</v>
      </c>
      <c r="E87" s="34">
        <v>3.1</v>
      </c>
      <c r="F87" s="34">
        <v>6.2</v>
      </c>
      <c r="G87" s="34">
        <v>14.2</v>
      </c>
      <c r="H87" s="34">
        <v>150</v>
      </c>
      <c r="I87" s="34">
        <v>141</v>
      </c>
    </row>
    <row r="88" spans="2:9" ht="19.5" thickBot="1" x14ac:dyDescent="0.3">
      <c r="B88" s="38"/>
      <c r="C88" s="97" t="s">
        <v>65</v>
      </c>
      <c r="D88" s="36">
        <v>100</v>
      </c>
      <c r="E88" s="98">
        <v>13.9</v>
      </c>
      <c r="F88" s="99">
        <v>15</v>
      </c>
      <c r="G88" s="100">
        <v>7.4</v>
      </c>
      <c r="H88" s="100">
        <v>187</v>
      </c>
      <c r="I88" s="36">
        <v>203</v>
      </c>
    </row>
    <row r="89" spans="2:9" s="24" customFormat="1" ht="19.5" thickBot="1" x14ac:dyDescent="0.35">
      <c r="B89" s="32"/>
      <c r="C89" s="26" t="s">
        <v>111</v>
      </c>
      <c r="D89" s="34">
        <v>150</v>
      </c>
      <c r="E89" s="101">
        <v>15.75</v>
      </c>
      <c r="F89" s="28">
        <v>1.2</v>
      </c>
      <c r="G89" s="28">
        <v>30.6</v>
      </c>
      <c r="H89" s="28">
        <v>195</v>
      </c>
      <c r="I89" s="102">
        <v>514</v>
      </c>
    </row>
    <row r="90" spans="2:9" s="24" customFormat="1" ht="19.5" thickBot="1" x14ac:dyDescent="0.35">
      <c r="B90" s="32"/>
      <c r="C90" s="26" t="s">
        <v>109</v>
      </c>
      <c r="D90" s="28">
        <v>200</v>
      </c>
      <c r="E90" s="28">
        <v>1.2</v>
      </c>
      <c r="F90" s="28">
        <v>0</v>
      </c>
      <c r="G90" s="28">
        <v>31.6</v>
      </c>
      <c r="H90" s="28">
        <v>126</v>
      </c>
      <c r="I90" s="27">
        <v>302</v>
      </c>
    </row>
    <row r="91" spans="2:9" s="24" customFormat="1" ht="22.5" customHeight="1" thickBot="1" x14ac:dyDescent="0.35">
      <c r="B91" s="48"/>
      <c r="C91" s="26" t="s">
        <v>139</v>
      </c>
      <c r="D91" s="28">
        <v>80</v>
      </c>
      <c r="E91" s="28">
        <v>3.86</v>
      </c>
      <c r="F91" s="28">
        <v>0.38</v>
      </c>
      <c r="G91" s="28">
        <v>38.5</v>
      </c>
      <c r="H91" s="28">
        <v>101.37</v>
      </c>
      <c r="I91" s="27">
        <v>3</v>
      </c>
    </row>
    <row r="92" spans="2:9" s="24" customFormat="1" ht="24.75" customHeight="1" thickBot="1" x14ac:dyDescent="0.35">
      <c r="B92" s="238" t="s">
        <v>27</v>
      </c>
      <c r="C92" s="239"/>
      <c r="D92" s="207">
        <f>SUM(D86:D91)</f>
        <v>620</v>
      </c>
      <c r="E92" s="207">
        <f>SUM(E86:E91)</f>
        <v>37.910000000000004</v>
      </c>
      <c r="F92" s="207">
        <f>SUM(F86:F91)</f>
        <v>23.279999999999998</v>
      </c>
      <c r="G92" s="207">
        <f>SUM(G86:G91)</f>
        <v>122.4</v>
      </c>
      <c r="H92" s="207">
        <f>SUM(H86:H91)</f>
        <v>773.37</v>
      </c>
      <c r="I92" s="27"/>
    </row>
    <row r="93" spans="2:9" ht="19.5" thickBot="1" x14ac:dyDescent="0.3">
      <c r="B93" s="238" t="s">
        <v>28</v>
      </c>
      <c r="C93" s="239"/>
      <c r="D93" s="207">
        <f>D92+D85</f>
        <v>770</v>
      </c>
      <c r="E93" s="207">
        <f>E92+E85</f>
        <v>38.440000000000005</v>
      </c>
      <c r="F93" s="207">
        <f>F92+F85</f>
        <v>23.279999999999998</v>
      </c>
      <c r="G93" s="207">
        <f>G92+G85</f>
        <v>137.32</v>
      </c>
      <c r="H93" s="207">
        <f>H83+H85+H92</f>
        <v>1388.77</v>
      </c>
      <c r="I93" s="27"/>
    </row>
    <row r="96" spans="2:9" ht="18.75" x14ac:dyDescent="0.3">
      <c r="B96" s="91" t="s">
        <v>60</v>
      </c>
      <c r="C96" s="24"/>
      <c r="D96" s="243"/>
      <c r="E96" s="243"/>
      <c r="F96" s="243"/>
      <c r="G96" s="243"/>
      <c r="H96" s="24"/>
      <c r="I96" s="1"/>
    </row>
    <row r="97" spans="2:9" ht="19.5" thickBot="1" x14ac:dyDescent="0.35">
      <c r="B97" s="236" t="s">
        <v>0</v>
      </c>
      <c r="C97" s="236"/>
      <c r="D97" s="236"/>
      <c r="E97" s="236"/>
      <c r="F97" s="236"/>
      <c r="G97" s="236"/>
      <c r="H97" s="236"/>
      <c r="I97" s="236"/>
    </row>
    <row r="98" spans="2:9" ht="16.5" thickBot="1" x14ac:dyDescent="0.3">
      <c r="B98" s="51" t="s">
        <v>1</v>
      </c>
      <c r="C98" s="52" t="s">
        <v>2</v>
      </c>
      <c r="D98" s="52" t="s">
        <v>3</v>
      </c>
      <c r="E98" s="240" t="s">
        <v>4</v>
      </c>
      <c r="F98" s="241"/>
      <c r="G98" s="242"/>
      <c r="H98" s="52" t="s">
        <v>5</v>
      </c>
      <c r="I98" s="52" t="s">
        <v>6</v>
      </c>
    </row>
    <row r="99" spans="2:9" ht="16.5" thickBot="1" x14ac:dyDescent="0.3">
      <c r="B99" s="53"/>
      <c r="C99" s="54" t="s">
        <v>7</v>
      </c>
      <c r="D99" s="54" t="s">
        <v>7</v>
      </c>
      <c r="E99" s="54" t="s">
        <v>8</v>
      </c>
      <c r="F99" s="55" t="s">
        <v>9</v>
      </c>
      <c r="G99" s="55" t="s">
        <v>10</v>
      </c>
      <c r="H99" s="54" t="s">
        <v>11</v>
      </c>
      <c r="I99" s="54" t="s">
        <v>12</v>
      </c>
    </row>
    <row r="100" spans="2:9" x14ac:dyDescent="0.25">
      <c r="B100" s="228" t="s">
        <v>104</v>
      </c>
      <c r="C100" s="229"/>
      <c r="D100" s="229"/>
      <c r="E100" s="229"/>
      <c r="F100" s="229"/>
      <c r="G100" s="229"/>
      <c r="H100" s="229"/>
      <c r="I100" s="230"/>
    </row>
    <row r="101" spans="2:9" ht="15.75" thickBot="1" x14ac:dyDescent="0.3">
      <c r="B101" s="244"/>
      <c r="C101" s="245"/>
      <c r="D101" s="245"/>
      <c r="E101" s="245"/>
      <c r="F101" s="245"/>
      <c r="G101" s="245"/>
      <c r="H101" s="245"/>
      <c r="I101" s="246"/>
    </row>
    <row r="102" spans="2:9" ht="19.5" thickBot="1" x14ac:dyDescent="0.3">
      <c r="B102" s="61" t="s">
        <v>14</v>
      </c>
      <c r="C102" s="62" t="s">
        <v>41</v>
      </c>
      <c r="D102" s="63">
        <v>20</v>
      </c>
      <c r="E102" s="64">
        <v>4.7</v>
      </c>
      <c r="F102" s="64">
        <v>7.9</v>
      </c>
      <c r="G102" s="64">
        <v>7.3</v>
      </c>
      <c r="H102" s="64">
        <v>123</v>
      </c>
      <c r="I102" s="64">
        <v>21</v>
      </c>
    </row>
    <row r="103" spans="2:9" ht="19.5" thickBot="1" x14ac:dyDescent="0.3">
      <c r="B103" s="65"/>
      <c r="C103" s="66" t="s">
        <v>42</v>
      </c>
      <c r="D103" s="13">
        <v>10</v>
      </c>
      <c r="E103" s="67">
        <v>0.06</v>
      </c>
      <c r="F103" s="67">
        <v>0.82</v>
      </c>
      <c r="G103" s="67">
        <v>0.08</v>
      </c>
      <c r="H103" s="67">
        <v>74.8</v>
      </c>
      <c r="I103" s="67">
        <v>20</v>
      </c>
    </row>
    <row r="104" spans="2:9" ht="19.5" thickBot="1" x14ac:dyDescent="0.3">
      <c r="B104" s="38"/>
      <c r="C104" s="92" t="s">
        <v>171</v>
      </c>
      <c r="D104" s="37">
        <v>210</v>
      </c>
      <c r="E104" s="93">
        <v>7.86</v>
      </c>
      <c r="F104" s="93">
        <v>9.0399999999999991</v>
      </c>
      <c r="G104" s="93">
        <v>43.1</v>
      </c>
      <c r="H104" s="93">
        <v>197.5</v>
      </c>
      <c r="I104" s="93" t="s">
        <v>173</v>
      </c>
    </row>
    <row r="105" spans="2:9" ht="19.5" thickBot="1" x14ac:dyDescent="0.3">
      <c r="B105" s="38"/>
      <c r="C105" s="93" t="s">
        <v>16</v>
      </c>
      <c r="D105" s="37">
        <v>200</v>
      </c>
      <c r="E105" s="93">
        <v>4.8499999999999996</v>
      </c>
      <c r="F105" s="93">
        <v>5.04</v>
      </c>
      <c r="G105" s="93">
        <v>32.729999999999997</v>
      </c>
      <c r="H105" s="93">
        <v>195.71</v>
      </c>
      <c r="I105" s="93">
        <v>304</v>
      </c>
    </row>
    <row r="106" spans="2:9" ht="19.5" thickBot="1" x14ac:dyDescent="0.3">
      <c r="B106" s="39"/>
      <c r="C106" s="94" t="s">
        <v>86</v>
      </c>
      <c r="D106" s="40">
        <v>75</v>
      </c>
      <c r="E106" s="95">
        <v>1.08</v>
      </c>
      <c r="F106" s="95">
        <v>2</v>
      </c>
      <c r="G106" s="95">
        <v>8.4</v>
      </c>
      <c r="H106" s="95">
        <v>128</v>
      </c>
      <c r="I106" s="28"/>
    </row>
    <row r="107" spans="2:9" ht="19.5" thickBot="1" x14ac:dyDescent="0.3">
      <c r="B107" s="39"/>
      <c r="C107" s="94" t="s">
        <v>131</v>
      </c>
      <c r="D107" s="40">
        <v>40</v>
      </c>
      <c r="E107" s="95">
        <v>4.05</v>
      </c>
      <c r="F107" s="95">
        <v>0.6</v>
      </c>
      <c r="G107" s="95">
        <v>7.54</v>
      </c>
      <c r="H107" s="95">
        <v>102</v>
      </c>
      <c r="I107" s="28">
        <v>2</v>
      </c>
    </row>
    <row r="108" spans="2:9" ht="19.5" thickBot="1" x14ac:dyDescent="0.3">
      <c r="B108" s="234" t="s">
        <v>18</v>
      </c>
      <c r="C108" s="235"/>
      <c r="D108" s="42">
        <f>SUM(D102:D107)</f>
        <v>555</v>
      </c>
      <c r="E108" s="43">
        <f>SUM(E102:E107)</f>
        <v>22.599999999999998</v>
      </c>
      <c r="F108" s="43">
        <f>SUM(F102:F107)</f>
        <v>25.4</v>
      </c>
      <c r="G108" s="43">
        <f>SUM(G102:G107)</f>
        <v>99.15000000000002</v>
      </c>
      <c r="H108" s="43">
        <f>SUM(H102:H107)</f>
        <v>821.01</v>
      </c>
      <c r="I108" s="34"/>
    </row>
    <row r="109" spans="2:9" ht="19.5" thickBot="1" x14ac:dyDescent="0.3">
      <c r="B109" s="48"/>
      <c r="C109" s="94" t="s">
        <v>40</v>
      </c>
      <c r="D109" s="40">
        <v>200</v>
      </c>
      <c r="E109" s="96">
        <v>0.48</v>
      </c>
      <c r="F109" s="41">
        <v>0</v>
      </c>
      <c r="G109" s="41">
        <v>14.92</v>
      </c>
      <c r="H109" s="41">
        <v>67</v>
      </c>
      <c r="I109" s="34"/>
    </row>
    <row r="110" spans="2:9" ht="19.5" thickBot="1" x14ac:dyDescent="0.3">
      <c r="B110" s="234" t="s">
        <v>19</v>
      </c>
      <c r="C110" s="235"/>
      <c r="D110" s="42">
        <f>D109</f>
        <v>200</v>
      </c>
      <c r="E110" s="43">
        <f>E109</f>
        <v>0.48</v>
      </c>
      <c r="F110" s="43">
        <f>F109</f>
        <v>0</v>
      </c>
      <c r="G110" s="43">
        <f>G109</f>
        <v>14.92</v>
      </c>
      <c r="H110" s="43">
        <f>H109</f>
        <v>67</v>
      </c>
      <c r="I110" s="43"/>
    </row>
    <row r="111" spans="2:9" ht="19.5" thickBot="1" x14ac:dyDescent="0.3">
      <c r="B111" s="25" t="s">
        <v>20</v>
      </c>
      <c r="C111" s="26" t="s">
        <v>54</v>
      </c>
      <c r="D111" s="33">
        <v>90</v>
      </c>
      <c r="E111" s="34">
        <v>0.6</v>
      </c>
      <c r="F111" s="34">
        <v>0.1</v>
      </c>
      <c r="G111" s="34">
        <v>2</v>
      </c>
      <c r="H111" s="34">
        <v>11.3</v>
      </c>
      <c r="I111" s="34" t="s">
        <v>140</v>
      </c>
    </row>
    <row r="112" spans="2:9" ht="19.5" thickBot="1" x14ac:dyDescent="0.3">
      <c r="B112" s="32"/>
      <c r="C112" s="26" t="s">
        <v>118</v>
      </c>
      <c r="D112" s="33">
        <v>250</v>
      </c>
      <c r="E112" s="34">
        <v>16.100000000000001</v>
      </c>
      <c r="F112" s="34">
        <v>7.62</v>
      </c>
      <c r="G112" s="34">
        <v>12.62</v>
      </c>
      <c r="H112" s="34">
        <v>184</v>
      </c>
      <c r="I112" s="34" t="s">
        <v>141</v>
      </c>
    </row>
    <row r="113" spans="2:9" ht="19.5" thickBot="1" x14ac:dyDescent="0.3">
      <c r="B113" s="38"/>
      <c r="C113" s="97" t="s">
        <v>142</v>
      </c>
      <c r="D113" s="37">
        <v>100</v>
      </c>
      <c r="E113" s="98">
        <v>13.75</v>
      </c>
      <c r="F113" s="99">
        <v>11.6</v>
      </c>
      <c r="G113" s="100">
        <v>15.2</v>
      </c>
      <c r="H113" s="100">
        <v>226</v>
      </c>
      <c r="I113" s="36">
        <v>209</v>
      </c>
    </row>
    <row r="114" spans="2:9" s="24" customFormat="1" ht="19.5" thickBot="1" x14ac:dyDescent="0.35">
      <c r="B114" s="32"/>
      <c r="C114" s="26" t="s">
        <v>55</v>
      </c>
      <c r="D114" s="33">
        <v>150</v>
      </c>
      <c r="E114" s="101">
        <v>3.1</v>
      </c>
      <c r="F114" s="28">
        <v>6</v>
      </c>
      <c r="G114" s="28">
        <v>19.7</v>
      </c>
      <c r="H114" s="28">
        <v>145.80000000000001</v>
      </c>
      <c r="I114" s="220" t="s">
        <v>143</v>
      </c>
    </row>
    <row r="115" spans="2:9" ht="19.5" thickBot="1" x14ac:dyDescent="0.35">
      <c r="B115" s="32"/>
      <c r="C115" s="26" t="s">
        <v>56</v>
      </c>
      <c r="D115" s="33">
        <v>200</v>
      </c>
      <c r="E115" s="28">
        <v>1.2</v>
      </c>
      <c r="F115" s="28">
        <v>0</v>
      </c>
      <c r="G115" s="28">
        <v>31.6</v>
      </c>
      <c r="H115" s="28">
        <v>126</v>
      </c>
      <c r="I115" s="221">
        <v>302</v>
      </c>
    </row>
    <row r="116" spans="2:9" ht="19.5" thickBot="1" x14ac:dyDescent="0.3">
      <c r="B116" s="48"/>
      <c r="C116" s="26" t="s">
        <v>139</v>
      </c>
      <c r="D116" s="33">
        <v>80</v>
      </c>
      <c r="E116" s="34">
        <v>3.86</v>
      </c>
      <c r="F116" s="34">
        <v>0.38</v>
      </c>
      <c r="G116" s="34">
        <v>38.5</v>
      </c>
      <c r="H116" s="34">
        <v>101.37</v>
      </c>
      <c r="I116" s="34">
        <v>308</v>
      </c>
    </row>
    <row r="117" spans="2:9" ht="19.5" thickBot="1" x14ac:dyDescent="0.3">
      <c r="B117" s="234" t="s">
        <v>27</v>
      </c>
      <c r="C117" s="235"/>
      <c r="D117" s="44">
        <f>SUM(D111:D116)</f>
        <v>870</v>
      </c>
      <c r="E117" s="45">
        <f>SUM(E111:E116)</f>
        <v>38.610000000000007</v>
      </c>
      <c r="F117" s="45">
        <f>SUM(F111:F116)</f>
        <v>25.7</v>
      </c>
      <c r="G117" s="45">
        <f>SUM(G111:G116)</f>
        <v>119.62</v>
      </c>
      <c r="H117" s="45">
        <f>SUM(H111:H116)</f>
        <v>794.47</v>
      </c>
      <c r="I117" s="33"/>
    </row>
    <row r="118" spans="2:9" ht="19.5" thickBot="1" x14ac:dyDescent="0.3">
      <c r="B118" s="234" t="s">
        <v>28</v>
      </c>
      <c r="C118" s="235"/>
      <c r="D118" s="44"/>
      <c r="E118" s="45">
        <f>E108+E110+E117</f>
        <v>61.690000000000005</v>
      </c>
      <c r="F118" s="45">
        <f>F108+F110+F117</f>
        <v>51.099999999999994</v>
      </c>
      <c r="G118" s="45">
        <f>G108+G110+G117</f>
        <v>233.69000000000003</v>
      </c>
      <c r="H118" s="45">
        <f>H108+H110+H117</f>
        <v>1682.48</v>
      </c>
      <c r="I118" s="33"/>
    </row>
    <row r="119" spans="2:9" s="24" customFormat="1" ht="18.75" x14ac:dyDescent="0.3">
      <c r="B119"/>
      <c r="C119"/>
      <c r="D119"/>
      <c r="E119"/>
      <c r="F119"/>
      <c r="G119"/>
      <c r="H119"/>
      <c r="I119"/>
    </row>
    <row r="120" spans="2:9" s="24" customFormat="1" ht="18.75" x14ac:dyDescent="0.3">
      <c r="B120" s="91" t="s">
        <v>68</v>
      </c>
      <c r="D120" s="243"/>
      <c r="E120" s="243"/>
      <c r="F120" s="243"/>
      <c r="G120" s="243"/>
      <c r="I120" s="1"/>
    </row>
    <row r="121" spans="2:9" s="59" customFormat="1" ht="23.25" customHeight="1" thickBot="1" x14ac:dyDescent="0.35">
      <c r="B121" s="236" t="s">
        <v>0</v>
      </c>
      <c r="C121" s="236"/>
      <c r="D121" s="236"/>
      <c r="E121" s="236"/>
      <c r="F121" s="236"/>
      <c r="G121" s="236"/>
      <c r="H121" s="236"/>
      <c r="I121" s="236"/>
    </row>
    <row r="122" spans="2:9" s="59" customFormat="1" ht="19.5" customHeight="1" thickBot="1" x14ac:dyDescent="0.3">
      <c r="B122" s="113" t="s">
        <v>69</v>
      </c>
      <c r="C122" s="114" t="s">
        <v>2</v>
      </c>
      <c r="D122" s="114" t="s">
        <v>3</v>
      </c>
      <c r="E122" s="247" t="s">
        <v>4</v>
      </c>
      <c r="F122" s="248"/>
      <c r="G122" s="249"/>
      <c r="H122" s="114" t="s">
        <v>5</v>
      </c>
      <c r="I122" s="114" t="s">
        <v>6</v>
      </c>
    </row>
    <row r="123" spans="2:9" s="118" customFormat="1" ht="12.75" customHeight="1" thickBot="1" x14ac:dyDescent="0.35">
      <c r="B123" s="115" t="s">
        <v>70</v>
      </c>
      <c r="C123" s="116" t="s">
        <v>7</v>
      </c>
      <c r="D123" s="116" t="s">
        <v>7</v>
      </c>
      <c r="E123" s="116" t="s">
        <v>8</v>
      </c>
      <c r="F123" s="117" t="s">
        <v>9</v>
      </c>
      <c r="G123" s="117" t="s">
        <v>10</v>
      </c>
      <c r="H123" s="116" t="s">
        <v>11</v>
      </c>
      <c r="I123" s="116" t="s">
        <v>12</v>
      </c>
    </row>
    <row r="124" spans="2:9" s="118" customFormat="1" ht="6" customHeight="1" x14ac:dyDescent="0.3">
      <c r="B124" s="228" t="s">
        <v>71</v>
      </c>
      <c r="C124" s="229"/>
      <c r="D124" s="229"/>
      <c r="E124" s="229"/>
      <c r="F124" s="229"/>
      <c r="G124" s="229"/>
      <c r="H124" s="229"/>
      <c r="I124" s="230"/>
    </row>
    <row r="125" spans="2:9" s="118" customFormat="1" ht="27" customHeight="1" thickBot="1" x14ac:dyDescent="0.35">
      <c r="B125" s="231"/>
      <c r="C125" s="232"/>
      <c r="D125" s="232"/>
      <c r="E125" s="232"/>
      <c r="F125" s="232"/>
      <c r="G125" s="232"/>
      <c r="H125" s="232"/>
      <c r="I125" s="233"/>
    </row>
    <row r="126" spans="2:9" s="24" customFormat="1" ht="19.5" thickBot="1" x14ac:dyDescent="0.35">
      <c r="B126" s="35" t="s">
        <v>14</v>
      </c>
      <c r="C126" s="97" t="s">
        <v>42</v>
      </c>
      <c r="D126" s="37">
        <v>10</v>
      </c>
      <c r="E126" s="36">
        <v>0.06</v>
      </c>
      <c r="F126" s="36">
        <v>0.82</v>
      </c>
      <c r="G126" s="36">
        <v>0.08</v>
      </c>
      <c r="H126" s="36">
        <v>74.8</v>
      </c>
      <c r="I126" s="36">
        <v>20</v>
      </c>
    </row>
    <row r="127" spans="2:9" s="118" customFormat="1" ht="26.25" customHeight="1" thickBot="1" x14ac:dyDescent="0.35">
      <c r="B127" s="119"/>
      <c r="C127" s="62" t="s">
        <v>41</v>
      </c>
      <c r="D127" s="63">
        <v>20</v>
      </c>
      <c r="E127" s="64">
        <v>4.7</v>
      </c>
      <c r="F127" s="64">
        <v>7.9</v>
      </c>
      <c r="G127" s="64">
        <v>7.3</v>
      </c>
      <c r="H127" s="64">
        <v>123</v>
      </c>
      <c r="I127" s="64">
        <v>21</v>
      </c>
    </row>
    <row r="128" spans="2:9" s="118" customFormat="1" ht="19.5" thickBot="1" x14ac:dyDescent="0.35">
      <c r="B128" s="38"/>
      <c r="C128" s="97" t="s">
        <v>144</v>
      </c>
      <c r="D128" s="37">
        <v>210</v>
      </c>
      <c r="E128" s="36">
        <v>8.6</v>
      </c>
      <c r="F128" s="36">
        <v>12.8</v>
      </c>
      <c r="G128" s="36">
        <v>34.200000000000003</v>
      </c>
      <c r="H128" s="36">
        <v>285.8</v>
      </c>
      <c r="I128" s="36" t="s">
        <v>145</v>
      </c>
    </row>
    <row r="129" spans="1:11" s="24" customFormat="1" ht="19.5" thickBot="1" x14ac:dyDescent="0.35">
      <c r="B129" s="38"/>
      <c r="C129" s="97" t="s">
        <v>15</v>
      </c>
      <c r="D129" s="37">
        <v>40</v>
      </c>
      <c r="E129" s="36">
        <v>4.8</v>
      </c>
      <c r="F129" s="36">
        <v>4</v>
      </c>
      <c r="G129" s="36">
        <v>0.3</v>
      </c>
      <c r="H129" s="36">
        <v>56.6</v>
      </c>
      <c r="I129" s="36" t="s">
        <v>123</v>
      </c>
    </row>
    <row r="130" spans="1:11" s="118" customFormat="1" ht="22.5" customHeight="1" thickBot="1" x14ac:dyDescent="0.35">
      <c r="B130" s="38"/>
      <c r="C130" s="97" t="s">
        <v>45</v>
      </c>
      <c r="D130" s="37">
        <v>200</v>
      </c>
      <c r="E130" s="36">
        <v>2.5</v>
      </c>
      <c r="F130" s="36">
        <v>3.6</v>
      </c>
      <c r="G130" s="36">
        <v>28.7</v>
      </c>
      <c r="H130" s="36">
        <v>125</v>
      </c>
      <c r="I130" s="36">
        <v>305</v>
      </c>
    </row>
    <row r="131" spans="1:11" s="118" customFormat="1" ht="19.5" thickBot="1" x14ac:dyDescent="0.35">
      <c r="B131" s="120"/>
      <c r="C131" s="26" t="s">
        <v>131</v>
      </c>
      <c r="D131" s="40">
        <v>40</v>
      </c>
      <c r="E131" s="41">
        <v>4.05</v>
      </c>
      <c r="F131" s="41">
        <v>0.6</v>
      </c>
      <c r="G131" s="41">
        <v>7.54</v>
      </c>
      <c r="H131" s="41">
        <v>102</v>
      </c>
      <c r="I131" s="34">
        <v>2</v>
      </c>
    </row>
    <row r="132" spans="1:11" s="118" customFormat="1" ht="19.5" thickBot="1" x14ac:dyDescent="0.35">
      <c r="B132" s="238" t="s">
        <v>18</v>
      </c>
      <c r="C132" s="239"/>
      <c r="D132" s="42">
        <f>SUM(D126:D131)</f>
        <v>520</v>
      </c>
      <c r="E132" s="43">
        <f>SUM(E126:E131)</f>
        <v>24.71</v>
      </c>
      <c r="F132" s="43">
        <f>SUM(F126:F131)</f>
        <v>29.720000000000006</v>
      </c>
      <c r="G132" s="43">
        <f>SUM(G126:G131)</f>
        <v>78.12</v>
      </c>
      <c r="H132" s="43">
        <f>SUM(H126:H131)</f>
        <v>767.2</v>
      </c>
      <c r="I132" s="34"/>
    </row>
    <row r="133" spans="1:11" s="118" customFormat="1" ht="19.5" thickBot="1" x14ac:dyDescent="0.35">
      <c r="B133" s="121"/>
      <c r="C133" s="94" t="s">
        <v>40</v>
      </c>
      <c r="D133" s="40">
        <v>100</v>
      </c>
      <c r="E133" s="41">
        <v>0.48</v>
      </c>
      <c r="F133" s="41">
        <v>0</v>
      </c>
      <c r="G133" s="41">
        <v>14.92</v>
      </c>
      <c r="H133" s="41">
        <v>67</v>
      </c>
      <c r="I133" s="27"/>
    </row>
    <row r="134" spans="1:11" ht="19.5" thickBot="1" x14ac:dyDescent="0.35">
      <c r="A134" s="24"/>
      <c r="B134" s="238" t="s">
        <v>19</v>
      </c>
      <c r="C134" s="239"/>
      <c r="D134" s="44">
        <f>D133</f>
        <v>100</v>
      </c>
      <c r="E134" s="45">
        <f>E133</f>
        <v>0.48</v>
      </c>
      <c r="F134" s="45">
        <f>F133</f>
        <v>0</v>
      </c>
      <c r="G134" s="45">
        <f>G133</f>
        <v>14.92</v>
      </c>
      <c r="H134" s="45">
        <f>H133</f>
        <v>67</v>
      </c>
      <c r="I134" s="45"/>
      <c r="K134" s="24"/>
    </row>
    <row r="135" spans="1:11" s="118" customFormat="1" ht="35.25" customHeight="1" thickBot="1" x14ac:dyDescent="0.35">
      <c r="B135" s="25" t="s">
        <v>20</v>
      </c>
      <c r="C135" s="26" t="s">
        <v>106</v>
      </c>
      <c r="D135" s="40">
        <v>90</v>
      </c>
      <c r="E135" s="41">
        <v>0.79</v>
      </c>
      <c r="F135" s="41">
        <v>0.18</v>
      </c>
      <c r="G135" s="41">
        <v>3.5</v>
      </c>
      <c r="H135" s="41">
        <v>16</v>
      </c>
      <c r="I135" s="41">
        <v>18</v>
      </c>
    </row>
    <row r="136" spans="1:11" s="118" customFormat="1" ht="19.5" thickBot="1" x14ac:dyDescent="0.35">
      <c r="B136" s="32"/>
      <c r="C136" s="123" t="s">
        <v>112</v>
      </c>
      <c r="D136" s="33">
        <v>250</v>
      </c>
      <c r="E136" s="34">
        <v>10.3</v>
      </c>
      <c r="F136" s="34">
        <v>8</v>
      </c>
      <c r="G136" s="34">
        <v>18.3</v>
      </c>
      <c r="H136" s="34">
        <v>159</v>
      </c>
      <c r="I136" s="34" t="s">
        <v>146</v>
      </c>
    </row>
    <row r="137" spans="1:11" s="24" customFormat="1" ht="19.5" thickBot="1" x14ac:dyDescent="0.35">
      <c r="B137" s="32"/>
      <c r="C137" s="122" t="s">
        <v>147</v>
      </c>
      <c r="D137" s="33">
        <v>130</v>
      </c>
      <c r="E137" s="34">
        <v>11.93</v>
      </c>
      <c r="F137" s="34">
        <v>10.8</v>
      </c>
      <c r="G137" s="34">
        <v>12</v>
      </c>
      <c r="H137" s="34">
        <v>265.75</v>
      </c>
      <c r="I137" s="34">
        <v>451</v>
      </c>
    </row>
    <row r="138" spans="1:11" s="118" customFormat="1" ht="19.5" thickBot="1" x14ac:dyDescent="0.35">
      <c r="B138" s="38"/>
      <c r="C138" s="97" t="s">
        <v>35</v>
      </c>
      <c r="D138" s="37">
        <v>150</v>
      </c>
      <c r="E138" s="36">
        <v>63.9</v>
      </c>
      <c r="F138" s="36">
        <v>6.66</v>
      </c>
      <c r="G138" s="36">
        <v>39.33</v>
      </c>
      <c r="H138" s="36">
        <v>243.37</v>
      </c>
      <c r="I138" s="36" t="s">
        <v>132</v>
      </c>
    </row>
    <row r="139" spans="1:11" s="118" customFormat="1" ht="19.5" thickBot="1" x14ac:dyDescent="0.35">
      <c r="B139" s="32"/>
      <c r="C139" s="122" t="s">
        <v>25</v>
      </c>
      <c r="D139" s="33">
        <v>200</v>
      </c>
      <c r="E139" s="34">
        <v>0</v>
      </c>
      <c r="F139" s="34">
        <v>0</v>
      </c>
      <c r="G139" s="34">
        <v>35.5</v>
      </c>
      <c r="H139" s="34">
        <v>92</v>
      </c>
      <c r="I139" s="34">
        <v>50</v>
      </c>
    </row>
    <row r="140" spans="1:11" s="118" customFormat="1" ht="19.5" thickBot="1" x14ac:dyDescent="0.35">
      <c r="B140" s="121"/>
      <c r="C140" s="122" t="s">
        <v>139</v>
      </c>
      <c r="D140" s="33">
        <v>80</v>
      </c>
      <c r="E140" s="34">
        <v>3.86</v>
      </c>
      <c r="F140" s="34">
        <v>0.38</v>
      </c>
      <c r="G140" s="34">
        <v>38.5</v>
      </c>
      <c r="H140" s="34">
        <v>101.37</v>
      </c>
      <c r="I140" s="34">
        <v>1</v>
      </c>
    </row>
    <row r="141" spans="1:11" s="118" customFormat="1" ht="19.5" thickBot="1" x14ac:dyDescent="0.35">
      <c r="B141" s="238" t="s">
        <v>27</v>
      </c>
      <c r="C141" s="239"/>
      <c r="D141" s="44">
        <f>SUM(D135:D140)</f>
        <v>900</v>
      </c>
      <c r="E141" s="45">
        <f>SUM(E135:E140)</f>
        <v>90.78</v>
      </c>
      <c r="F141" s="45">
        <f>SUM(F135:F140)</f>
        <v>26.02</v>
      </c>
      <c r="G141" s="45">
        <f>SUM(G135:G140)</f>
        <v>147.13</v>
      </c>
      <c r="H141" s="45">
        <f>SUM(H135:H140)</f>
        <v>877.49</v>
      </c>
      <c r="I141" s="34">
        <v>0</v>
      </c>
    </row>
    <row r="142" spans="1:11" ht="19.5" thickBot="1" x14ac:dyDescent="0.3">
      <c r="B142" s="238" t="s">
        <v>28</v>
      </c>
      <c r="C142" s="239"/>
      <c r="D142" s="44"/>
      <c r="E142" s="124">
        <f>E141+E134</f>
        <v>91.26</v>
      </c>
      <c r="F142" s="124">
        <f>F141+F134</f>
        <v>26.02</v>
      </c>
      <c r="G142" s="124">
        <f>G141+G134</f>
        <v>162.04999999999998</v>
      </c>
      <c r="H142" s="124">
        <f>H132+H134+H141</f>
        <v>1711.69</v>
      </c>
      <c r="I142" s="34"/>
    </row>
    <row r="143" spans="1:11" ht="15.75" x14ac:dyDescent="0.25">
      <c r="J143" s="47"/>
      <c r="K143" s="50"/>
    </row>
    <row r="144" spans="1:11" ht="21" customHeight="1" x14ac:dyDescent="0.25">
      <c r="B144" s="131" t="s">
        <v>31</v>
      </c>
      <c r="C144" s="47"/>
      <c r="D144" s="237"/>
      <c r="E144" s="237"/>
      <c r="F144" s="237"/>
      <c r="G144" s="237"/>
      <c r="H144" s="47"/>
      <c r="I144" s="8"/>
    </row>
    <row r="145" spans="2:9" ht="22.5" customHeight="1" thickBot="1" x14ac:dyDescent="0.35">
      <c r="B145" s="236" t="s">
        <v>0</v>
      </c>
      <c r="C145" s="236"/>
      <c r="D145" s="236"/>
      <c r="E145" s="236"/>
      <c r="F145" s="236"/>
      <c r="G145" s="236"/>
      <c r="H145" s="236"/>
      <c r="I145" s="236"/>
    </row>
    <row r="146" spans="2:9" ht="27" customHeight="1" thickBot="1" x14ac:dyDescent="0.3">
      <c r="B146" s="51" t="s">
        <v>1</v>
      </c>
      <c r="C146" s="52" t="s">
        <v>2</v>
      </c>
      <c r="D146" s="52" t="s">
        <v>3</v>
      </c>
      <c r="E146" s="240" t="s">
        <v>4</v>
      </c>
      <c r="F146" s="241"/>
      <c r="G146" s="242"/>
      <c r="H146" s="52" t="s">
        <v>5</v>
      </c>
      <c r="I146" s="52" t="s">
        <v>6</v>
      </c>
    </row>
    <row r="147" spans="2:9" ht="15" customHeight="1" thickBot="1" x14ac:dyDescent="0.3">
      <c r="B147" s="53"/>
      <c r="C147" s="54" t="s">
        <v>7</v>
      </c>
      <c r="D147" s="54" t="s">
        <v>7</v>
      </c>
      <c r="E147" s="54" t="s">
        <v>8</v>
      </c>
      <c r="F147" s="55" t="s">
        <v>9</v>
      </c>
      <c r="G147" s="55" t="s">
        <v>10</v>
      </c>
      <c r="H147" s="54" t="s">
        <v>11</v>
      </c>
      <c r="I147" s="54" t="s">
        <v>12</v>
      </c>
    </row>
    <row r="148" spans="2:9" ht="4.5" customHeight="1" x14ac:dyDescent="0.25">
      <c r="B148" s="228" t="s">
        <v>74</v>
      </c>
      <c r="C148" s="229"/>
      <c r="D148" s="229"/>
      <c r="E148" s="229"/>
      <c r="F148" s="229"/>
      <c r="G148" s="229"/>
      <c r="H148" s="229"/>
      <c r="I148" s="230"/>
    </row>
    <row r="149" spans="2:9" s="56" customFormat="1" ht="15.75" thickBot="1" x14ac:dyDescent="0.3">
      <c r="B149" s="231"/>
      <c r="C149" s="232"/>
      <c r="D149" s="232"/>
      <c r="E149" s="232"/>
      <c r="F149" s="232"/>
      <c r="G149" s="232"/>
      <c r="H149" s="232"/>
      <c r="I149" s="233"/>
    </row>
    <row r="150" spans="2:9" s="56" customFormat="1" ht="19.5" thickBot="1" x14ac:dyDescent="0.3">
      <c r="B150" s="35" t="s">
        <v>14</v>
      </c>
      <c r="C150" s="97" t="s">
        <v>185</v>
      </c>
      <c r="D150" s="37">
        <v>60</v>
      </c>
      <c r="E150" s="36">
        <v>1</v>
      </c>
      <c r="F150" s="36">
        <v>7.1</v>
      </c>
      <c r="G150" s="36">
        <v>4.2</v>
      </c>
      <c r="H150" s="36">
        <v>86</v>
      </c>
      <c r="I150" s="36">
        <v>24</v>
      </c>
    </row>
    <row r="151" spans="2:9" s="133" customFormat="1" ht="19.5" thickBot="1" x14ac:dyDescent="0.3">
      <c r="B151" s="134"/>
      <c r="C151" s="97" t="s">
        <v>75</v>
      </c>
      <c r="D151" s="37">
        <v>220</v>
      </c>
      <c r="E151" s="36">
        <v>24.78</v>
      </c>
      <c r="F151" s="36">
        <v>27.34</v>
      </c>
      <c r="G151" s="36">
        <v>30.14</v>
      </c>
      <c r="H151" s="36">
        <v>297</v>
      </c>
      <c r="I151" s="36">
        <v>219</v>
      </c>
    </row>
    <row r="152" spans="2:9" s="56" customFormat="1" ht="19.5" thickBot="1" x14ac:dyDescent="0.3">
      <c r="B152" s="32"/>
      <c r="C152" s="26" t="s">
        <v>76</v>
      </c>
      <c r="D152" s="33">
        <v>50</v>
      </c>
      <c r="E152" s="28">
        <v>1.65</v>
      </c>
      <c r="F152" s="28">
        <v>26.65</v>
      </c>
      <c r="G152" s="28">
        <v>26.65</v>
      </c>
      <c r="H152" s="28">
        <v>191</v>
      </c>
      <c r="I152" s="34">
        <v>600</v>
      </c>
    </row>
    <row r="153" spans="2:9" ht="19.5" thickBot="1" x14ac:dyDescent="0.3">
      <c r="B153" s="38"/>
      <c r="C153" s="97" t="s">
        <v>36</v>
      </c>
      <c r="D153" s="37">
        <v>222</v>
      </c>
      <c r="E153" s="36">
        <v>0</v>
      </c>
      <c r="F153" s="36">
        <v>0</v>
      </c>
      <c r="G153" s="36">
        <v>15</v>
      </c>
      <c r="H153" s="36">
        <v>60</v>
      </c>
      <c r="I153" s="36">
        <v>301</v>
      </c>
    </row>
    <row r="154" spans="2:9" ht="15.75" customHeight="1" thickBot="1" x14ac:dyDescent="0.3">
      <c r="B154" s="135"/>
      <c r="C154" s="26" t="s">
        <v>17</v>
      </c>
      <c r="D154" s="40">
        <v>40</v>
      </c>
      <c r="E154" s="41">
        <v>4.05</v>
      </c>
      <c r="F154" s="41">
        <v>0.6</v>
      </c>
      <c r="G154" s="41">
        <v>7.54</v>
      </c>
      <c r="H154" s="41">
        <v>102</v>
      </c>
      <c r="I154" s="136">
        <v>2</v>
      </c>
    </row>
    <row r="155" spans="2:9" s="47" customFormat="1" ht="19.5" thickBot="1" x14ac:dyDescent="0.3">
      <c r="B155" s="238" t="s">
        <v>18</v>
      </c>
      <c r="C155" s="239"/>
      <c r="D155" s="42">
        <f>SUM(D150:D154)</f>
        <v>592</v>
      </c>
      <c r="E155" s="43">
        <f>SUM(E150:E154)</f>
        <v>31.48</v>
      </c>
      <c r="F155" s="43">
        <f>SUM(F150:F154)</f>
        <v>61.69</v>
      </c>
      <c r="G155" s="43">
        <f>SUM(G150:G154)</f>
        <v>83.530000000000015</v>
      </c>
      <c r="H155" s="43">
        <f>SUM(H150:H154)</f>
        <v>736</v>
      </c>
      <c r="I155" s="136"/>
    </row>
    <row r="156" spans="2:9" ht="24" customHeight="1" thickBot="1" x14ac:dyDescent="0.3">
      <c r="B156" s="48"/>
      <c r="C156" s="94" t="s">
        <v>40</v>
      </c>
      <c r="D156" s="40">
        <v>200</v>
      </c>
      <c r="E156" s="41">
        <v>0.53</v>
      </c>
      <c r="F156" s="41">
        <v>0</v>
      </c>
      <c r="G156" s="137">
        <v>14.92</v>
      </c>
      <c r="H156" s="41">
        <v>57</v>
      </c>
      <c r="I156" s="34">
        <v>3</v>
      </c>
    </row>
    <row r="157" spans="2:9" ht="19.5" thickBot="1" x14ac:dyDescent="0.3">
      <c r="B157" s="238" t="s">
        <v>19</v>
      </c>
      <c r="C157" s="239"/>
      <c r="D157" s="147">
        <f>D156</f>
        <v>200</v>
      </c>
      <c r="E157" s="138">
        <f>E156</f>
        <v>0.53</v>
      </c>
      <c r="F157" s="138">
        <f>F156</f>
        <v>0</v>
      </c>
      <c r="G157" s="138">
        <f>G156</f>
        <v>14.92</v>
      </c>
      <c r="H157" s="138">
        <f>H156</f>
        <v>57</v>
      </c>
      <c r="I157" s="138"/>
    </row>
    <row r="158" spans="2:9" s="47" customFormat="1" ht="19.5" thickBot="1" x14ac:dyDescent="0.35">
      <c r="B158" s="126" t="s">
        <v>20</v>
      </c>
      <c r="C158" s="26" t="s">
        <v>186</v>
      </c>
      <c r="D158" s="148">
        <v>90</v>
      </c>
      <c r="E158" s="139">
        <v>49</v>
      </c>
      <c r="F158" s="139">
        <v>3</v>
      </c>
      <c r="G158" s="139">
        <v>0</v>
      </c>
      <c r="H158" s="139">
        <v>9</v>
      </c>
      <c r="I158" s="140">
        <v>16</v>
      </c>
    </row>
    <row r="159" spans="2:9" s="47" customFormat="1" ht="38.25" thickBot="1" x14ac:dyDescent="0.3">
      <c r="B159" s="32"/>
      <c r="C159" s="26" t="s">
        <v>148</v>
      </c>
      <c r="D159" s="33">
        <v>250</v>
      </c>
      <c r="E159" s="34">
        <v>3.1</v>
      </c>
      <c r="F159" s="34">
        <v>6.2</v>
      </c>
      <c r="G159" s="34">
        <v>14.2</v>
      </c>
      <c r="H159" s="34">
        <v>195.6</v>
      </c>
      <c r="I159" s="34" t="s">
        <v>149</v>
      </c>
    </row>
    <row r="160" spans="2:9" s="59" customFormat="1" ht="19.5" thickBot="1" x14ac:dyDescent="0.3">
      <c r="B160" s="32"/>
      <c r="C160" s="26" t="s">
        <v>150</v>
      </c>
      <c r="D160" s="33">
        <v>230</v>
      </c>
      <c r="E160" s="28">
        <v>6.52</v>
      </c>
      <c r="F160" s="28">
        <v>9.36</v>
      </c>
      <c r="G160" s="28">
        <v>34.520000000000003</v>
      </c>
      <c r="H160" s="28">
        <v>387</v>
      </c>
      <c r="I160" s="34">
        <v>201</v>
      </c>
    </row>
    <row r="161" spans="1:11" ht="19.5" thickBot="1" x14ac:dyDescent="0.3">
      <c r="B161" s="141"/>
      <c r="C161" s="26" t="s">
        <v>37</v>
      </c>
      <c r="D161" s="33">
        <v>200</v>
      </c>
      <c r="E161" s="34">
        <v>0</v>
      </c>
      <c r="F161" s="34">
        <v>0</v>
      </c>
      <c r="G161" s="34">
        <v>35.5</v>
      </c>
      <c r="H161" s="34">
        <v>92</v>
      </c>
      <c r="I161" s="34">
        <v>50</v>
      </c>
    </row>
    <row r="162" spans="1:11" ht="22.5" customHeight="1" thickBot="1" x14ac:dyDescent="0.35">
      <c r="B162" s="142"/>
      <c r="C162" s="26" t="s">
        <v>139</v>
      </c>
      <c r="D162" s="148">
        <v>80</v>
      </c>
      <c r="E162" s="139">
        <v>3.86</v>
      </c>
      <c r="F162" s="139">
        <v>0.38</v>
      </c>
      <c r="G162" s="139">
        <v>38.5</v>
      </c>
      <c r="H162" s="139">
        <v>101.37</v>
      </c>
      <c r="I162" s="143">
        <v>302</v>
      </c>
    </row>
    <row r="163" spans="1:11" ht="24.75" customHeight="1" thickBot="1" x14ac:dyDescent="0.3">
      <c r="B163" s="238" t="s">
        <v>27</v>
      </c>
      <c r="C163" s="239"/>
      <c r="D163" s="147">
        <f>SUM(D158:D162)</f>
        <v>850</v>
      </c>
      <c r="E163" s="144">
        <f>SUM(E158:E162)</f>
        <v>62.480000000000004</v>
      </c>
      <c r="F163" s="144">
        <f>SUM(F158:F162)</f>
        <v>18.939999999999998</v>
      </c>
      <c r="G163" s="144">
        <f>SUM(G158:G162)</f>
        <v>122.72</v>
      </c>
      <c r="H163" s="144">
        <f>SUM(H158:H162)</f>
        <v>784.97</v>
      </c>
      <c r="I163" s="145"/>
    </row>
    <row r="164" spans="1:11" ht="19.5" thickBot="1" x14ac:dyDescent="0.3">
      <c r="B164" s="238" t="s">
        <v>28</v>
      </c>
      <c r="C164" s="239"/>
      <c r="D164" s="144"/>
      <c r="E164" s="144">
        <f>E163+E157</f>
        <v>63.010000000000005</v>
      </c>
      <c r="F164" s="144">
        <f>F163+F157</f>
        <v>18.939999999999998</v>
      </c>
      <c r="G164" s="144">
        <f>G163+G157</f>
        <v>137.63999999999999</v>
      </c>
      <c r="H164" s="144">
        <f>H155+H157+H163</f>
        <v>1577.97</v>
      </c>
      <c r="I164" s="146"/>
    </row>
    <row r="165" spans="1:11" ht="15.75" x14ac:dyDescent="0.25">
      <c r="J165" s="47"/>
      <c r="K165" s="50"/>
    </row>
    <row r="166" spans="1:11" s="149" customFormat="1" ht="17.25" customHeight="1" x14ac:dyDescent="0.3">
      <c r="B166" s="91" t="s">
        <v>43</v>
      </c>
      <c r="C166" s="47"/>
      <c r="D166" s="237"/>
      <c r="E166" s="237"/>
      <c r="F166" s="237"/>
      <c r="G166" s="237"/>
      <c r="H166" s="47"/>
      <c r="I166" s="8"/>
    </row>
    <row r="167" spans="1:11" ht="22.5" customHeight="1" thickBot="1" x14ac:dyDescent="0.35">
      <c r="B167" s="236" t="s">
        <v>0</v>
      </c>
      <c r="C167" s="236"/>
      <c r="D167" s="236"/>
      <c r="E167" s="236"/>
      <c r="F167" s="236"/>
      <c r="G167" s="236"/>
      <c r="H167" s="236"/>
      <c r="I167" s="236"/>
    </row>
    <row r="168" spans="1:11" ht="27" customHeight="1" thickBot="1" x14ac:dyDescent="0.3">
      <c r="B168" s="150" t="s">
        <v>1</v>
      </c>
      <c r="C168" s="151" t="s">
        <v>2</v>
      </c>
      <c r="D168" s="151" t="s">
        <v>3</v>
      </c>
      <c r="E168" s="225" t="s">
        <v>4</v>
      </c>
      <c r="F168" s="226"/>
      <c r="G168" s="227"/>
      <c r="H168" s="151" t="s">
        <v>5</v>
      </c>
      <c r="I168" s="151" t="s">
        <v>6</v>
      </c>
    </row>
    <row r="169" spans="1:11" s="213" customFormat="1" ht="15.75" customHeight="1" thickBot="1" x14ac:dyDescent="0.35">
      <c r="B169" s="152"/>
      <c r="C169" s="153" t="s">
        <v>7</v>
      </c>
      <c r="D169" s="153" t="s">
        <v>7</v>
      </c>
      <c r="E169" s="153" t="s">
        <v>8</v>
      </c>
      <c r="F169" s="154" t="s">
        <v>9</v>
      </c>
      <c r="G169" s="154" t="s">
        <v>10</v>
      </c>
      <c r="H169" s="153" t="s">
        <v>11</v>
      </c>
      <c r="I169" s="153" t="s">
        <v>12</v>
      </c>
    </row>
    <row r="170" spans="1:11" s="132" customFormat="1" ht="4.5" customHeight="1" x14ac:dyDescent="0.3">
      <c r="B170" s="228" t="s">
        <v>78</v>
      </c>
      <c r="C170" s="229"/>
      <c r="D170" s="229"/>
      <c r="E170" s="229"/>
      <c r="F170" s="229"/>
      <c r="G170" s="229"/>
      <c r="H170" s="229"/>
      <c r="I170" s="230"/>
    </row>
    <row r="171" spans="1:11" s="24" customFormat="1" ht="19.5" thickBot="1" x14ac:dyDescent="0.35">
      <c r="B171" s="231"/>
      <c r="C171" s="232"/>
      <c r="D171" s="232"/>
      <c r="E171" s="232"/>
      <c r="F171" s="232"/>
      <c r="G171" s="232"/>
      <c r="H171" s="232"/>
      <c r="I171" s="233"/>
    </row>
    <row r="172" spans="1:11" s="24" customFormat="1" ht="19.5" thickBot="1" x14ac:dyDescent="0.35">
      <c r="B172" s="35" t="s">
        <v>14</v>
      </c>
      <c r="C172" s="92" t="s">
        <v>105</v>
      </c>
      <c r="D172" s="36">
        <v>200</v>
      </c>
      <c r="E172" s="36">
        <v>16.8</v>
      </c>
      <c r="F172" s="36">
        <v>21.8</v>
      </c>
      <c r="G172" s="36">
        <v>41.4</v>
      </c>
      <c r="H172" s="36">
        <v>337</v>
      </c>
      <c r="I172" s="36">
        <v>21</v>
      </c>
    </row>
    <row r="173" spans="1:11" s="132" customFormat="1" ht="19.5" thickBot="1" x14ac:dyDescent="0.35">
      <c r="B173" s="38"/>
      <c r="C173" s="97" t="s">
        <v>45</v>
      </c>
      <c r="D173" s="36">
        <v>200</v>
      </c>
      <c r="E173" s="36">
        <v>2.5</v>
      </c>
      <c r="F173" s="36">
        <v>3.6</v>
      </c>
      <c r="G173" s="36">
        <v>28.7</v>
      </c>
      <c r="H173" s="36">
        <v>125</v>
      </c>
      <c r="I173" s="36">
        <v>305</v>
      </c>
    </row>
    <row r="174" spans="1:11" s="132" customFormat="1" ht="15.75" customHeight="1" thickBot="1" x14ac:dyDescent="0.35">
      <c r="B174" s="38"/>
      <c r="C174" s="94" t="s">
        <v>86</v>
      </c>
      <c r="D174" s="37">
        <v>75</v>
      </c>
      <c r="E174" s="36">
        <v>1.08</v>
      </c>
      <c r="F174" s="36">
        <v>4.83</v>
      </c>
      <c r="G174" s="36">
        <v>21.27</v>
      </c>
      <c r="H174" s="36">
        <v>129</v>
      </c>
      <c r="I174" s="36">
        <v>304</v>
      </c>
    </row>
    <row r="175" spans="1:11" s="132" customFormat="1" ht="21" customHeight="1" thickBot="1" x14ac:dyDescent="0.35">
      <c r="B175" s="212"/>
      <c r="C175" s="97" t="s">
        <v>131</v>
      </c>
      <c r="D175" s="37">
        <v>40</v>
      </c>
      <c r="E175" s="36">
        <v>4.05</v>
      </c>
      <c r="F175" s="36">
        <v>0.6</v>
      </c>
      <c r="G175" s="36">
        <v>7.54</v>
      </c>
      <c r="H175" s="36">
        <v>102</v>
      </c>
      <c r="I175" s="74">
        <v>2</v>
      </c>
    </row>
    <row r="176" spans="1:11" s="24" customFormat="1" ht="19.5" thickBot="1" x14ac:dyDescent="0.35">
      <c r="A176" s="132"/>
      <c r="B176" s="234" t="s">
        <v>18</v>
      </c>
      <c r="C176" s="235"/>
      <c r="D176" s="42">
        <f>SUM(D171:D175)</f>
        <v>515</v>
      </c>
      <c r="E176" s="43">
        <f>SUM(E171:E175)</f>
        <v>24.430000000000003</v>
      </c>
      <c r="F176" s="43">
        <f>SUM(F171:F175)</f>
        <v>30.830000000000005</v>
      </c>
      <c r="G176" s="43">
        <f>SUM(G171:G175)</f>
        <v>98.91</v>
      </c>
      <c r="H176" s="43">
        <f>SUM(H171:H175)</f>
        <v>693</v>
      </c>
      <c r="I176" s="34"/>
    </row>
    <row r="177" spans="2:12" s="132" customFormat="1" ht="24" customHeight="1" thickBot="1" x14ac:dyDescent="0.35">
      <c r="B177" s="48"/>
      <c r="C177" s="26" t="s">
        <v>40</v>
      </c>
      <c r="D177" s="40">
        <v>100</v>
      </c>
      <c r="E177" s="41">
        <v>0.53</v>
      </c>
      <c r="F177" s="41">
        <v>0</v>
      </c>
      <c r="G177" s="41">
        <v>14.92</v>
      </c>
      <c r="H177" s="41">
        <v>57</v>
      </c>
      <c r="I177" s="34">
        <v>3</v>
      </c>
    </row>
    <row r="178" spans="2:12" s="24" customFormat="1" ht="19.5" thickBot="1" x14ac:dyDescent="0.35">
      <c r="B178" s="234" t="s">
        <v>19</v>
      </c>
      <c r="C178" s="235"/>
      <c r="D178" s="44">
        <f>D177</f>
        <v>100</v>
      </c>
      <c r="E178" s="45">
        <f>E177</f>
        <v>0.53</v>
      </c>
      <c r="F178" s="45">
        <f>F177</f>
        <v>0</v>
      </c>
      <c r="G178" s="45">
        <f>G177</f>
        <v>14.92</v>
      </c>
      <c r="H178" s="45">
        <f>H177</f>
        <v>57</v>
      </c>
      <c r="I178" s="45"/>
    </row>
    <row r="179" spans="2:12" s="24" customFormat="1" ht="21" customHeight="1" thickBot="1" x14ac:dyDescent="0.35">
      <c r="B179" s="25" t="s">
        <v>20</v>
      </c>
      <c r="C179" s="26" t="s">
        <v>115</v>
      </c>
      <c r="D179" s="33">
        <v>90</v>
      </c>
      <c r="E179" s="28">
        <v>1.48</v>
      </c>
      <c r="F179" s="28">
        <v>6.32</v>
      </c>
      <c r="G179" s="28">
        <v>7.23</v>
      </c>
      <c r="H179" s="28">
        <v>91.37</v>
      </c>
      <c r="I179" s="28" t="s">
        <v>151</v>
      </c>
    </row>
    <row r="180" spans="2:12" s="132" customFormat="1" ht="38.25" thickBot="1" x14ac:dyDescent="0.35">
      <c r="B180" s="32"/>
      <c r="C180" s="26" t="s">
        <v>107</v>
      </c>
      <c r="D180" s="27">
        <v>250</v>
      </c>
      <c r="E180" s="27">
        <v>5.92</v>
      </c>
      <c r="F180" s="27">
        <v>7.8</v>
      </c>
      <c r="G180" s="27">
        <v>17</v>
      </c>
      <c r="H180" s="27">
        <v>195.6</v>
      </c>
      <c r="I180" s="27" t="s">
        <v>137</v>
      </c>
    </row>
    <row r="181" spans="2:12" s="24" customFormat="1" ht="19.5" thickBot="1" x14ac:dyDescent="0.35">
      <c r="B181" s="32"/>
      <c r="C181" s="26" t="s">
        <v>116</v>
      </c>
      <c r="D181" s="33">
        <v>130</v>
      </c>
      <c r="E181" s="28">
        <v>23.45</v>
      </c>
      <c r="F181" s="28">
        <v>13.5</v>
      </c>
      <c r="G181" s="28">
        <v>3.4</v>
      </c>
      <c r="H181" s="28">
        <v>197.6</v>
      </c>
      <c r="I181" s="184" t="s">
        <v>88</v>
      </c>
    </row>
    <row r="182" spans="2:12" s="132" customFormat="1" ht="18" customHeight="1" thickBot="1" x14ac:dyDescent="0.35">
      <c r="B182" s="32"/>
      <c r="C182" s="26" t="s">
        <v>46</v>
      </c>
      <c r="D182" s="33">
        <v>150</v>
      </c>
      <c r="E182" s="34">
        <v>6.67</v>
      </c>
      <c r="F182" s="34">
        <v>7.5</v>
      </c>
      <c r="G182" s="34">
        <v>38.04</v>
      </c>
      <c r="H182" s="34">
        <v>250.5</v>
      </c>
      <c r="I182" s="183">
        <v>501</v>
      </c>
    </row>
    <row r="183" spans="2:12" s="132" customFormat="1" ht="22.5" customHeight="1" thickBot="1" x14ac:dyDescent="0.35">
      <c r="B183" s="32"/>
      <c r="C183" s="26" t="s">
        <v>152</v>
      </c>
      <c r="D183" s="33">
        <v>200</v>
      </c>
      <c r="E183" s="34">
        <v>1.2</v>
      </c>
      <c r="F183" s="34">
        <v>0</v>
      </c>
      <c r="G183" s="34">
        <v>31.6</v>
      </c>
      <c r="H183" s="34">
        <v>126</v>
      </c>
      <c r="I183" s="34">
        <v>302</v>
      </c>
    </row>
    <row r="184" spans="2:12" s="132" customFormat="1" ht="24.75" customHeight="1" thickBot="1" x14ac:dyDescent="0.35">
      <c r="B184" s="48"/>
      <c r="C184" s="26" t="s">
        <v>139</v>
      </c>
      <c r="D184" s="33">
        <v>80</v>
      </c>
      <c r="E184" s="34">
        <v>3.86</v>
      </c>
      <c r="F184" s="34">
        <v>0.38</v>
      </c>
      <c r="G184" s="34">
        <v>38.5</v>
      </c>
      <c r="H184" s="34">
        <v>101.37</v>
      </c>
      <c r="I184" s="34">
        <v>2</v>
      </c>
    </row>
    <row r="185" spans="2:12" s="132" customFormat="1" ht="19.5" customHeight="1" thickBot="1" x14ac:dyDescent="0.35">
      <c r="B185" s="234" t="s">
        <v>27</v>
      </c>
      <c r="C185" s="235"/>
      <c r="D185" s="44">
        <f>SUM(D179:D184)</f>
        <v>900</v>
      </c>
      <c r="E185" s="45">
        <f>SUM(E179:E184)</f>
        <v>42.580000000000005</v>
      </c>
      <c r="F185" s="45">
        <f>SUM(F179:F184)</f>
        <v>35.500000000000007</v>
      </c>
      <c r="G185" s="45">
        <f>SUM(G179:G184)</f>
        <v>135.77000000000001</v>
      </c>
      <c r="H185" s="45">
        <f>SUM(H179:H184)</f>
        <v>962.44</v>
      </c>
      <c r="I185" s="34"/>
    </row>
    <row r="186" spans="2:12" ht="19.5" thickBot="1" x14ac:dyDescent="0.3">
      <c r="B186" s="234" t="s">
        <v>28</v>
      </c>
      <c r="C186" s="235"/>
      <c r="D186" s="44">
        <f>D185+D178</f>
        <v>1000</v>
      </c>
      <c r="E186" s="45">
        <f>E185+E178</f>
        <v>43.110000000000007</v>
      </c>
      <c r="F186" s="45">
        <f>F185+F178</f>
        <v>35.500000000000007</v>
      </c>
      <c r="G186" s="45">
        <f>G185+G178</f>
        <v>150.69</v>
      </c>
      <c r="H186" s="45">
        <f>H176+H178+H185</f>
        <v>1712.44</v>
      </c>
      <c r="I186" s="34"/>
    </row>
    <row r="187" spans="2:12" ht="15.75" x14ac:dyDescent="0.25">
      <c r="J187" s="8"/>
      <c r="K187" s="162"/>
      <c r="L187" s="149"/>
    </row>
    <row r="188" spans="2:12" s="149" customFormat="1" ht="17.25" customHeight="1" x14ac:dyDescent="0.3">
      <c r="B188" s="91" t="s">
        <v>58</v>
      </c>
      <c r="C188" s="47"/>
      <c r="D188" s="237"/>
      <c r="E188" s="237"/>
      <c r="F188" s="237"/>
      <c r="G188" s="237"/>
      <c r="H188" s="47"/>
      <c r="I188" s="8"/>
    </row>
    <row r="189" spans="2:12" ht="22.5" customHeight="1" thickBot="1" x14ac:dyDescent="0.35">
      <c r="B189" s="236" t="s">
        <v>0</v>
      </c>
      <c r="C189" s="236"/>
      <c r="D189" s="236"/>
      <c r="E189" s="236"/>
      <c r="F189" s="236"/>
      <c r="G189" s="236"/>
      <c r="H189" s="236"/>
      <c r="I189" s="236"/>
      <c r="J189" s="149"/>
      <c r="K189" s="149"/>
      <c r="L189" s="149"/>
    </row>
    <row r="190" spans="2:12" ht="27" customHeight="1" thickBot="1" x14ac:dyDescent="0.3">
      <c r="B190" s="150" t="s">
        <v>1</v>
      </c>
      <c r="C190" s="151" t="s">
        <v>2</v>
      </c>
      <c r="D190" s="151" t="s">
        <v>3</v>
      </c>
      <c r="E190" s="225" t="s">
        <v>4</v>
      </c>
      <c r="F190" s="226"/>
      <c r="G190" s="227"/>
      <c r="H190" s="151" t="s">
        <v>5</v>
      </c>
      <c r="I190" s="151" t="s">
        <v>6</v>
      </c>
      <c r="J190" s="149"/>
      <c r="K190" s="149"/>
      <c r="L190" s="149"/>
    </row>
    <row r="191" spans="2:12" s="213" customFormat="1" ht="15.75" customHeight="1" thickBot="1" x14ac:dyDescent="0.35">
      <c r="B191" s="152"/>
      <c r="C191" s="153" t="s">
        <v>7</v>
      </c>
      <c r="D191" s="153" t="s">
        <v>7</v>
      </c>
      <c r="E191" s="153" t="s">
        <v>8</v>
      </c>
      <c r="F191" s="154" t="s">
        <v>9</v>
      </c>
      <c r="G191" s="154" t="s">
        <v>10</v>
      </c>
      <c r="H191" s="153" t="s">
        <v>11</v>
      </c>
      <c r="I191" s="153" t="s">
        <v>12</v>
      </c>
    </row>
    <row r="192" spans="2:12" s="132" customFormat="1" ht="4.5" customHeight="1" x14ac:dyDescent="0.3">
      <c r="B192" s="228" t="s">
        <v>80</v>
      </c>
      <c r="C192" s="229"/>
      <c r="D192" s="229"/>
      <c r="E192" s="229"/>
      <c r="F192" s="229"/>
      <c r="G192" s="229"/>
      <c r="H192" s="229"/>
      <c r="I192" s="230"/>
      <c r="J192" s="213"/>
      <c r="K192" s="213"/>
      <c r="L192" s="213"/>
    </row>
    <row r="193" spans="1:12" s="210" customFormat="1" ht="15.75" customHeight="1" thickBot="1" x14ac:dyDescent="0.35">
      <c r="B193" s="231"/>
      <c r="C193" s="232"/>
      <c r="D193" s="232"/>
      <c r="E193" s="232"/>
      <c r="F193" s="232"/>
      <c r="G193" s="232"/>
      <c r="H193" s="232"/>
      <c r="I193" s="233"/>
      <c r="J193" s="216"/>
      <c r="K193" s="216"/>
      <c r="L193" s="216"/>
    </row>
    <row r="194" spans="1:12" s="210" customFormat="1" ht="19.5" thickBot="1" x14ac:dyDescent="0.35">
      <c r="B194" s="163" t="s">
        <v>14</v>
      </c>
      <c r="C194" s="92" t="s">
        <v>117</v>
      </c>
      <c r="D194" s="37">
        <v>60</v>
      </c>
      <c r="E194" s="36">
        <v>3.45</v>
      </c>
      <c r="F194" s="36">
        <v>0</v>
      </c>
      <c r="G194" s="36">
        <v>8.75</v>
      </c>
      <c r="H194" s="36">
        <v>49.5</v>
      </c>
      <c r="I194" s="36">
        <v>18</v>
      </c>
    </row>
    <row r="195" spans="1:12" s="24" customFormat="1" ht="19.5" thickBot="1" x14ac:dyDescent="0.35">
      <c r="B195" s="164"/>
      <c r="C195" s="92" t="s">
        <v>81</v>
      </c>
      <c r="D195" s="37">
        <v>230</v>
      </c>
      <c r="E195" s="36">
        <v>24</v>
      </c>
      <c r="F195" s="36">
        <v>20</v>
      </c>
      <c r="G195" s="36">
        <v>34</v>
      </c>
      <c r="H195" s="36">
        <v>290</v>
      </c>
      <c r="I195" s="36">
        <v>203</v>
      </c>
    </row>
    <row r="196" spans="1:12" s="210" customFormat="1" ht="19.5" thickBot="1" x14ac:dyDescent="0.35">
      <c r="B196" s="39"/>
      <c r="C196" s="94" t="s">
        <v>53</v>
      </c>
      <c r="D196" s="40">
        <v>200</v>
      </c>
      <c r="E196" s="41">
        <v>5.6</v>
      </c>
      <c r="F196" s="41">
        <v>8</v>
      </c>
      <c r="G196" s="41">
        <v>8.4</v>
      </c>
      <c r="H196" s="41">
        <v>128</v>
      </c>
      <c r="I196" s="34">
        <v>306</v>
      </c>
    </row>
    <row r="197" spans="1:12" s="210" customFormat="1" ht="19.5" thickBot="1" x14ac:dyDescent="0.35">
      <c r="B197" s="165"/>
      <c r="C197" s="92" t="s">
        <v>52</v>
      </c>
      <c r="D197" s="37">
        <v>200</v>
      </c>
      <c r="E197" s="36">
        <v>0</v>
      </c>
      <c r="F197" s="36">
        <v>0</v>
      </c>
      <c r="G197" s="36">
        <v>15</v>
      </c>
      <c r="H197" s="36">
        <v>60</v>
      </c>
      <c r="I197" s="36">
        <v>301</v>
      </c>
    </row>
    <row r="198" spans="1:12" s="132" customFormat="1" ht="15.75" customHeight="1" thickBot="1" x14ac:dyDescent="0.35">
      <c r="B198" s="166"/>
      <c r="C198" s="94" t="s">
        <v>153</v>
      </c>
      <c r="D198" s="40">
        <v>40</v>
      </c>
      <c r="E198" s="41">
        <v>4.05</v>
      </c>
      <c r="F198" s="41">
        <v>0.6</v>
      </c>
      <c r="G198" s="41">
        <v>7.54</v>
      </c>
      <c r="H198" s="41">
        <v>102</v>
      </c>
      <c r="I198" s="34">
        <v>2</v>
      </c>
    </row>
    <row r="199" spans="1:12" s="24" customFormat="1" ht="19.5" thickBot="1" x14ac:dyDescent="0.35">
      <c r="A199" s="132"/>
      <c r="B199" s="234" t="s">
        <v>18</v>
      </c>
      <c r="C199" s="235"/>
      <c r="D199" s="42">
        <f>SUM(D193:D198)</f>
        <v>730</v>
      </c>
      <c r="E199" s="43">
        <f>SUM(E193:E198)</f>
        <v>37.099999999999994</v>
      </c>
      <c r="F199" s="43">
        <f>SUM(F193:F198)</f>
        <v>28.6</v>
      </c>
      <c r="G199" s="43">
        <f>SUM(G193:G198)</f>
        <v>73.690000000000012</v>
      </c>
      <c r="H199" s="43">
        <f>SUM(H193:H198)</f>
        <v>629.5</v>
      </c>
      <c r="I199" s="34"/>
    </row>
    <row r="200" spans="1:12" s="132" customFormat="1" ht="24" customHeight="1" thickBot="1" x14ac:dyDescent="0.35">
      <c r="B200" s="48"/>
      <c r="C200" s="26" t="s">
        <v>40</v>
      </c>
      <c r="D200" s="40">
        <v>100</v>
      </c>
      <c r="E200" s="41">
        <v>0.53</v>
      </c>
      <c r="F200" s="41">
        <v>0</v>
      </c>
      <c r="G200" s="41">
        <v>14.92</v>
      </c>
      <c r="H200" s="41">
        <v>57</v>
      </c>
      <c r="I200" s="34">
        <v>3</v>
      </c>
    </row>
    <row r="201" spans="1:12" s="24" customFormat="1" ht="21" customHeight="1" thickBot="1" x14ac:dyDescent="0.35">
      <c r="B201" s="234" t="s">
        <v>19</v>
      </c>
      <c r="C201" s="235"/>
      <c r="D201" s="44">
        <f>D200</f>
        <v>100</v>
      </c>
      <c r="E201" s="45">
        <f>E200</f>
        <v>0.53</v>
      </c>
      <c r="F201" s="45">
        <f>F200</f>
        <v>0</v>
      </c>
      <c r="G201" s="45">
        <f>G200</f>
        <v>14.92</v>
      </c>
      <c r="H201" s="45">
        <f>H200</f>
        <v>57</v>
      </c>
      <c r="I201" s="45"/>
    </row>
    <row r="202" spans="1:12" s="24" customFormat="1" ht="19.5" thickBot="1" x14ac:dyDescent="0.35">
      <c r="B202" s="167" t="s">
        <v>20</v>
      </c>
      <c r="C202" s="26" t="s">
        <v>154</v>
      </c>
      <c r="D202" s="33">
        <v>90</v>
      </c>
      <c r="E202" s="34">
        <v>0</v>
      </c>
      <c r="F202" s="34">
        <v>0.1</v>
      </c>
      <c r="G202" s="34">
        <v>2</v>
      </c>
      <c r="H202" s="34">
        <v>11.3</v>
      </c>
      <c r="I202" s="34" t="s">
        <v>140</v>
      </c>
    </row>
    <row r="203" spans="1:12" s="24" customFormat="1" ht="38.25" thickBot="1" x14ac:dyDescent="0.35">
      <c r="B203" s="168"/>
      <c r="C203" s="26" t="s">
        <v>177</v>
      </c>
      <c r="D203" s="33">
        <v>250</v>
      </c>
      <c r="E203" s="34">
        <v>16.100000000000001</v>
      </c>
      <c r="F203" s="34">
        <v>7.08</v>
      </c>
      <c r="G203" s="34">
        <v>9.24</v>
      </c>
      <c r="H203" s="34">
        <v>226</v>
      </c>
      <c r="I203" s="34">
        <v>111</v>
      </c>
    </row>
    <row r="204" spans="1:12" s="24" customFormat="1" ht="19.5" thickBot="1" x14ac:dyDescent="0.35">
      <c r="B204" s="32"/>
      <c r="C204" s="26" t="s">
        <v>178</v>
      </c>
      <c r="D204" s="33">
        <v>150</v>
      </c>
      <c r="E204" s="34">
        <v>18.309999999999999</v>
      </c>
      <c r="F204" s="34">
        <v>12.61</v>
      </c>
      <c r="G204" s="34">
        <v>12.2</v>
      </c>
      <c r="H204" s="34">
        <v>189.1</v>
      </c>
      <c r="I204" s="34">
        <v>204</v>
      </c>
    </row>
    <row r="205" spans="1:12" s="132" customFormat="1" ht="18" customHeight="1" thickBot="1" x14ac:dyDescent="0.35">
      <c r="B205" s="32"/>
      <c r="C205" s="26" t="s">
        <v>55</v>
      </c>
      <c r="D205" s="33">
        <v>150</v>
      </c>
      <c r="E205" s="34">
        <v>3.15</v>
      </c>
      <c r="F205" s="34">
        <v>8.25</v>
      </c>
      <c r="G205" s="34">
        <v>21.75</v>
      </c>
      <c r="H205" s="34">
        <v>145.80000000000001</v>
      </c>
      <c r="I205" s="34" t="s">
        <v>155</v>
      </c>
    </row>
    <row r="206" spans="1:12" s="24" customFormat="1" ht="21" customHeight="1" thickBot="1" x14ac:dyDescent="0.35">
      <c r="B206" s="32"/>
      <c r="C206" s="26" t="s">
        <v>156</v>
      </c>
      <c r="D206" s="33">
        <v>200</v>
      </c>
      <c r="E206" s="34">
        <v>1.2</v>
      </c>
      <c r="F206" s="34">
        <v>0</v>
      </c>
      <c r="G206" s="34">
        <v>31.6</v>
      </c>
      <c r="H206" s="34">
        <v>126</v>
      </c>
      <c r="I206" s="34">
        <v>302</v>
      </c>
    </row>
    <row r="207" spans="1:12" s="132" customFormat="1" ht="24.75" customHeight="1" thickBot="1" x14ac:dyDescent="0.35">
      <c r="B207" s="48"/>
      <c r="C207" s="26" t="s">
        <v>139</v>
      </c>
      <c r="D207" s="33">
        <v>80</v>
      </c>
      <c r="E207" s="34">
        <v>3.86</v>
      </c>
      <c r="F207" s="34">
        <v>0.38</v>
      </c>
      <c r="G207" s="34">
        <v>38.5</v>
      </c>
      <c r="H207" s="34">
        <v>101.37</v>
      </c>
      <c r="I207" s="34">
        <v>1</v>
      </c>
    </row>
    <row r="208" spans="1:12" s="132" customFormat="1" ht="19.5" customHeight="1" thickBot="1" x14ac:dyDescent="0.35">
      <c r="B208" s="234" t="s">
        <v>27</v>
      </c>
      <c r="C208" s="235"/>
      <c r="D208" s="44">
        <f>SUM(D202:D207)</f>
        <v>920</v>
      </c>
      <c r="E208" s="45">
        <f>SUM(E202:E207)</f>
        <v>42.62</v>
      </c>
      <c r="F208" s="45">
        <f>SUM(F202:F207)</f>
        <v>28.419999999999998</v>
      </c>
      <c r="G208" s="45">
        <f>SUM(G202:G207)</f>
        <v>115.28999999999999</v>
      </c>
      <c r="H208" s="45">
        <f>SUM(H202:H207)</f>
        <v>799.57</v>
      </c>
      <c r="I208" s="34"/>
    </row>
    <row r="209" spans="2:9" ht="19.5" customHeight="1" thickBot="1" x14ac:dyDescent="0.3">
      <c r="B209" s="234" t="s">
        <v>28</v>
      </c>
      <c r="C209" s="235"/>
      <c r="D209" s="44">
        <f>D208+D201</f>
        <v>1020</v>
      </c>
      <c r="E209" s="45">
        <f>E208+E201</f>
        <v>43.15</v>
      </c>
      <c r="F209" s="45">
        <f>F208+F201</f>
        <v>28.419999999999998</v>
      </c>
      <c r="G209" s="45">
        <f>G208+G201</f>
        <v>130.20999999999998</v>
      </c>
      <c r="H209" s="45">
        <f>H199+H201+H208</f>
        <v>1486.0700000000002</v>
      </c>
      <c r="I209" s="34"/>
    </row>
    <row r="210" spans="2:9" ht="18.75" x14ac:dyDescent="0.25">
      <c r="B210" s="127"/>
      <c r="C210" s="127"/>
      <c r="D210" s="171"/>
      <c r="E210" s="171"/>
      <c r="F210" s="171"/>
      <c r="G210" s="171"/>
      <c r="H210" s="171"/>
      <c r="I210" s="172"/>
    </row>
    <row r="211" spans="2:9" ht="22.5" customHeight="1" x14ac:dyDescent="0.3">
      <c r="B211" s="189" t="s">
        <v>83</v>
      </c>
    </row>
    <row r="212" spans="2:9" ht="27" customHeight="1" thickBot="1" x14ac:dyDescent="0.35">
      <c r="B212" s="236" t="s">
        <v>0</v>
      </c>
      <c r="C212" s="236"/>
      <c r="D212" s="236"/>
      <c r="E212" s="236"/>
      <c r="F212" s="236"/>
      <c r="G212" s="236"/>
      <c r="H212" s="236"/>
      <c r="I212" s="236"/>
    </row>
    <row r="213" spans="2:9" ht="22.5" customHeight="1" thickBot="1" x14ac:dyDescent="0.3">
      <c r="B213" s="150" t="s">
        <v>1</v>
      </c>
      <c r="C213" s="151" t="s">
        <v>2</v>
      </c>
      <c r="D213" s="151" t="s">
        <v>3</v>
      </c>
      <c r="E213" s="225" t="s">
        <v>4</v>
      </c>
      <c r="F213" s="226"/>
      <c r="G213" s="227"/>
      <c r="H213" s="151" t="s">
        <v>5</v>
      </c>
      <c r="I213" s="151" t="s">
        <v>6</v>
      </c>
    </row>
    <row r="214" spans="2:9" ht="12" customHeight="1" thickBot="1" x14ac:dyDescent="0.3">
      <c r="B214" s="152"/>
      <c r="C214" s="153" t="s">
        <v>7</v>
      </c>
      <c r="D214" s="153" t="s">
        <v>7</v>
      </c>
      <c r="E214" s="153" t="s">
        <v>8</v>
      </c>
      <c r="F214" s="154" t="s">
        <v>9</v>
      </c>
      <c r="G214" s="154" t="s">
        <v>10</v>
      </c>
      <c r="H214" s="153" t="s">
        <v>11</v>
      </c>
      <c r="I214" s="153" t="s">
        <v>12</v>
      </c>
    </row>
    <row r="215" spans="2:9" ht="22.5" customHeight="1" x14ac:dyDescent="0.25">
      <c r="B215" s="228" t="s">
        <v>61</v>
      </c>
      <c r="C215" s="229"/>
      <c r="D215" s="229"/>
      <c r="E215" s="229"/>
      <c r="F215" s="229"/>
      <c r="G215" s="229"/>
      <c r="H215" s="229"/>
      <c r="I215" s="230"/>
    </row>
    <row r="216" spans="2:9" s="118" customFormat="1" ht="27" customHeight="1" thickBot="1" x14ac:dyDescent="0.35">
      <c r="B216" s="231"/>
      <c r="C216" s="232"/>
      <c r="D216" s="232"/>
      <c r="E216" s="232"/>
      <c r="F216" s="232"/>
      <c r="G216" s="232"/>
      <c r="H216" s="232"/>
      <c r="I216" s="233"/>
    </row>
    <row r="217" spans="2:9" s="47" customFormat="1" ht="19.5" thickBot="1" x14ac:dyDescent="0.3">
      <c r="B217" s="35" t="s">
        <v>14</v>
      </c>
      <c r="C217" s="97" t="s">
        <v>42</v>
      </c>
      <c r="D217" s="37">
        <v>10</v>
      </c>
      <c r="E217" s="36">
        <v>0.06</v>
      </c>
      <c r="F217" s="36">
        <v>0.82</v>
      </c>
      <c r="G217" s="36">
        <v>0.08</v>
      </c>
      <c r="H217" s="36">
        <v>74.8</v>
      </c>
      <c r="I217" s="36">
        <v>20</v>
      </c>
    </row>
    <row r="218" spans="2:9" s="47" customFormat="1" ht="19.5" thickBot="1" x14ac:dyDescent="0.3">
      <c r="B218" s="134"/>
      <c r="C218" s="92" t="s">
        <v>41</v>
      </c>
      <c r="D218" s="37">
        <v>20</v>
      </c>
      <c r="E218" s="36">
        <v>4.7</v>
      </c>
      <c r="F218" s="36">
        <v>7.9</v>
      </c>
      <c r="G218" s="36">
        <v>7.3</v>
      </c>
      <c r="H218" s="36">
        <v>123</v>
      </c>
      <c r="I218" s="36">
        <v>21</v>
      </c>
    </row>
    <row r="219" spans="2:9" s="47" customFormat="1" ht="19.5" thickBot="1" x14ac:dyDescent="0.3">
      <c r="B219" s="38"/>
      <c r="C219" s="92" t="s">
        <v>189</v>
      </c>
      <c r="D219" s="37">
        <v>210</v>
      </c>
      <c r="E219" s="36">
        <v>8.1999999999999993</v>
      </c>
      <c r="F219" s="36">
        <v>10.8</v>
      </c>
      <c r="G219" s="36">
        <v>38.5</v>
      </c>
      <c r="H219" s="36">
        <v>293.5</v>
      </c>
      <c r="I219" s="36" t="s">
        <v>157</v>
      </c>
    </row>
    <row r="220" spans="2:9" s="47" customFormat="1" ht="19.5" thickBot="1" x14ac:dyDescent="0.3">
      <c r="B220" s="38"/>
      <c r="C220" s="97" t="s">
        <v>158</v>
      </c>
      <c r="D220" s="37">
        <v>40</v>
      </c>
      <c r="E220" s="36">
        <v>4.8</v>
      </c>
      <c r="F220" s="36">
        <v>4</v>
      </c>
      <c r="G220" s="36">
        <v>0.3</v>
      </c>
      <c r="H220" s="36">
        <v>56.6</v>
      </c>
      <c r="I220" s="36" t="s">
        <v>123</v>
      </c>
    </row>
    <row r="221" spans="2:9" s="47" customFormat="1" ht="15.75" customHeight="1" thickBot="1" x14ac:dyDescent="0.3">
      <c r="B221" s="38"/>
      <c r="C221" s="97" t="s">
        <v>45</v>
      </c>
      <c r="D221" s="37">
        <v>200</v>
      </c>
      <c r="E221" s="36">
        <v>2.5</v>
      </c>
      <c r="F221" s="36">
        <v>3.6</v>
      </c>
      <c r="G221" s="36">
        <v>28.7</v>
      </c>
      <c r="H221" s="36">
        <v>125</v>
      </c>
      <c r="I221" s="36">
        <v>305</v>
      </c>
    </row>
    <row r="222" spans="2:9" s="47" customFormat="1" ht="15.75" customHeight="1" thickBot="1" x14ac:dyDescent="0.3">
      <c r="B222" s="39"/>
      <c r="C222" s="94" t="s">
        <v>131</v>
      </c>
      <c r="D222" s="40">
        <v>40</v>
      </c>
      <c r="E222" s="41">
        <v>4.05</v>
      </c>
      <c r="F222" s="41">
        <v>0.6</v>
      </c>
      <c r="G222" s="41">
        <v>7.54</v>
      </c>
      <c r="H222" s="41">
        <v>102</v>
      </c>
      <c r="I222" s="34">
        <v>2</v>
      </c>
    </row>
    <row r="223" spans="2:9" s="47" customFormat="1" ht="24" customHeight="1" thickBot="1" x14ac:dyDescent="0.3">
      <c r="B223" s="234" t="s">
        <v>18</v>
      </c>
      <c r="C223" s="235"/>
      <c r="D223" s="42">
        <f>SUM(D217:D222)</f>
        <v>520</v>
      </c>
      <c r="E223" s="43">
        <f>SUM(E217:E222)</f>
        <v>24.31</v>
      </c>
      <c r="F223" s="43">
        <f>SUM(F217:F222)</f>
        <v>27.720000000000006</v>
      </c>
      <c r="G223" s="43">
        <f>SUM(G217:G222)</f>
        <v>82.42</v>
      </c>
      <c r="H223" s="43">
        <f>SUM(H217:H222)</f>
        <v>774.9</v>
      </c>
      <c r="I223" s="34"/>
    </row>
    <row r="224" spans="2:9" s="47" customFormat="1" ht="15.75" customHeight="1" thickBot="1" x14ac:dyDescent="0.3">
      <c r="B224" s="48"/>
      <c r="C224" s="26" t="s">
        <v>40</v>
      </c>
      <c r="D224" s="40">
        <v>225</v>
      </c>
      <c r="E224" s="41">
        <v>0.48</v>
      </c>
      <c r="F224" s="41">
        <v>0</v>
      </c>
      <c r="G224" s="41">
        <v>14.92</v>
      </c>
      <c r="H224" s="41">
        <v>67</v>
      </c>
      <c r="I224" s="34"/>
    </row>
    <row r="225" spans="1:12" s="47" customFormat="1" ht="19.5" thickBot="1" x14ac:dyDescent="0.3">
      <c r="B225" s="234" t="s">
        <v>19</v>
      </c>
      <c r="C225" s="235"/>
      <c r="D225" s="42">
        <f>D224</f>
        <v>225</v>
      </c>
      <c r="E225" s="43">
        <f>E224</f>
        <v>0.48</v>
      </c>
      <c r="F225" s="43">
        <f>F224</f>
        <v>0</v>
      </c>
      <c r="G225" s="43">
        <f>G224</f>
        <v>14.92</v>
      </c>
      <c r="H225" s="43">
        <f>H224</f>
        <v>67</v>
      </c>
      <c r="I225" s="43"/>
    </row>
    <row r="226" spans="1:12" s="47" customFormat="1" ht="19.5" thickBot="1" x14ac:dyDescent="0.3">
      <c r="B226" s="107" t="s">
        <v>20</v>
      </c>
      <c r="C226" s="26" t="s">
        <v>62</v>
      </c>
      <c r="D226" s="33">
        <v>90</v>
      </c>
      <c r="E226" s="34">
        <v>1.8</v>
      </c>
      <c r="F226" s="34">
        <v>5.7</v>
      </c>
      <c r="G226" s="34">
        <v>9.1</v>
      </c>
      <c r="H226" s="34">
        <v>95.9</v>
      </c>
      <c r="I226" s="34" t="s">
        <v>159</v>
      </c>
    </row>
    <row r="227" spans="1:12" s="47" customFormat="1" ht="19.5" thickBot="1" x14ac:dyDescent="0.3">
      <c r="B227" s="168"/>
      <c r="C227" s="26" t="s">
        <v>160</v>
      </c>
      <c r="D227" s="33">
        <v>250</v>
      </c>
      <c r="E227" s="34">
        <v>29.03</v>
      </c>
      <c r="F227" s="34">
        <v>32.79</v>
      </c>
      <c r="G227" s="34">
        <v>15.54</v>
      </c>
      <c r="H227" s="34">
        <v>195.76</v>
      </c>
      <c r="I227" s="34" t="s">
        <v>125</v>
      </c>
    </row>
    <row r="228" spans="1:12" s="47" customFormat="1" ht="19.5" thickBot="1" x14ac:dyDescent="0.3">
      <c r="B228" s="32"/>
      <c r="C228" s="26" t="s">
        <v>82</v>
      </c>
      <c r="D228" s="33">
        <v>230</v>
      </c>
      <c r="E228" s="34">
        <v>18.760000000000002</v>
      </c>
      <c r="F228" s="34">
        <v>24.48</v>
      </c>
      <c r="G228" s="34">
        <v>24.12</v>
      </c>
      <c r="H228" s="34">
        <v>296</v>
      </c>
      <c r="I228" s="34">
        <v>362</v>
      </c>
    </row>
    <row r="229" spans="1:12" s="47" customFormat="1" ht="17.25" customHeight="1" thickBot="1" x14ac:dyDescent="0.3">
      <c r="B229" s="32"/>
      <c r="C229" s="26" t="s">
        <v>66</v>
      </c>
      <c r="D229" s="33">
        <v>200</v>
      </c>
      <c r="E229" s="27">
        <v>0.88</v>
      </c>
      <c r="F229" s="27">
        <v>0.22</v>
      </c>
      <c r="G229" s="27">
        <v>8.25</v>
      </c>
      <c r="H229" s="27">
        <v>41.8</v>
      </c>
      <c r="I229" s="34">
        <v>507</v>
      </c>
    </row>
    <row r="230" spans="1:12" s="47" customFormat="1" ht="18.75" customHeight="1" thickBot="1" x14ac:dyDescent="0.3">
      <c r="B230" s="48"/>
      <c r="C230" s="26" t="s">
        <v>139</v>
      </c>
      <c r="D230" s="33">
        <v>80</v>
      </c>
      <c r="E230" s="34">
        <v>3.86</v>
      </c>
      <c r="F230" s="34">
        <v>0.38</v>
      </c>
      <c r="G230" s="34">
        <v>38.5</v>
      </c>
      <c r="H230" s="34">
        <v>101.37</v>
      </c>
      <c r="I230" s="34">
        <v>307</v>
      </c>
    </row>
    <row r="231" spans="1:12" s="47" customFormat="1" ht="24.75" customHeight="1" thickBot="1" x14ac:dyDescent="0.3">
      <c r="B231" s="234" t="s">
        <v>27</v>
      </c>
      <c r="C231" s="235"/>
      <c r="D231" s="44">
        <f>SUM(D226:D230)</f>
        <v>850</v>
      </c>
      <c r="E231" s="45">
        <f>SUM(E226:E230)</f>
        <v>54.330000000000005</v>
      </c>
      <c r="F231" s="45">
        <f>SUM(F226:F230)</f>
        <v>63.57</v>
      </c>
      <c r="G231" s="45">
        <f>SUM(G226:G230)</f>
        <v>95.51</v>
      </c>
      <c r="H231" s="45">
        <f>SUM(H226:H230)</f>
        <v>730.82999999999993</v>
      </c>
      <c r="I231" s="34"/>
    </row>
    <row r="232" spans="1:12" s="47" customFormat="1" ht="19.5" thickBot="1" x14ac:dyDescent="0.3">
      <c r="B232" s="234" t="s">
        <v>28</v>
      </c>
      <c r="C232" s="235"/>
      <c r="D232" s="44"/>
      <c r="E232" s="45">
        <f>E231+E225</f>
        <v>54.81</v>
      </c>
      <c r="F232" s="45">
        <f>F231+F225</f>
        <v>63.57</v>
      </c>
      <c r="G232" s="45">
        <f>G231+G225</f>
        <v>110.43</v>
      </c>
      <c r="H232" s="45">
        <f>H223+H225+H231</f>
        <v>1572.73</v>
      </c>
      <c r="I232" s="34"/>
    </row>
    <row r="233" spans="1:12" s="47" customFormat="1" ht="19.5" thickBot="1" x14ac:dyDescent="0.3">
      <c r="B233" s="223" t="s">
        <v>84</v>
      </c>
      <c r="C233" s="224"/>
      <c r="D233" s="177"/>
      <c r="E233" s="177">
        <f>SUM(E232+E210+E187+E165+E143+E119+E95+E72+E51+E27)</f>
        <v>54.81</v>
      </c>
      <c r="F233" s="177">
        <f>SUM(F232+F210+F187+F165+F143+F119+F95+F72+F51+F27)</f>
        <v>63.57</v>
      </c>
      <c r="G233" s="177">
        <f>SUM(G232+G210+G187+G165+G143+G119+G95+G72+G51+G27)</f>
        <v>110.43</v>
      </c>
      <c r="H233" s="177">
        <f>H232+H209+H186+H164+H142+H118+H93+H70+H49+H25</f>
        <v>16317.17</v>
      </c>
      <c r="I233" s="181"/>
    </row>
    <row r="234" spans="1:12" ht="19.5" thickBot="1" x14ac:dyDescent="0.3">
      <c r="B234" s="223" t="s">
        <v>85</v>
      </c>
      <c r="C234" s="224"/>
      <c r="D234" s="179">
        <f>D233/10</f>
        <v>0</v>
      </c>
      <c r="E234" s="179">
        <f>E233/10</f>
        <v>5.4809999999999999</v>
      </c>
      <c r="F234" s="179">
        <f>F233/10</f>
        <v>6.3570000000000002</v>
      </c>
      <c r="G234" s="179">
        <f>G233/10</f>
        <v>11.043000000000001</v>
      </c>
      <c r="H234" s="177">
        <f>H233/10</f>
        <v>1631.7170000000001</v>
      </c>
      <c r="I234" s="178"/>
    </row>
    <row r="235" spans="1:12" s="186" customFormat="1" ht="19.5" customHeight="1" x14ac:dyDescent="0.3">
      <c r="A235" s="187"/>
      <c r="B235"/>
      <c r="C235"/>
      <c r="D235"/>
      <c r="E235"/>
      <c r="F235"/>
      <c r="G235"/>
      <c r="H235"/>
      <c r="I235"/>
      <c r="J235" s="192"/>
      <c r="K235" s="192"/>
      <c r="L235" s="192"/>
    </row>
    <row r="236" spans="1:12" s="186" customFormat="1" ht="18.75" x14ac:dyDescent="0.3">
      <c r="A236" s="190"/>
      <c r="B236" s="191" t="s">
        <v>90</v>
      </c>
      <c r="C236" s="190"/>
      <c r="D236" s="190"/>
      <c r="E236" s="190"/>
      <c r="F236" s="190"/>
      <c r="G236" s="190"/>
      <c r="H236" s="190"/>
      <c r="I236" s="190"/>
      <c r="J236" s="194"/>
      <c r="K236" s="194"/>
      <c r="L236" s="194"/>
    </row>
    <row r="237" spans="1:12" ht="15.75" x14ac:dyDescent="0.25">
      <c r="A237" s="290"/>
      <c r="B237" s="191" t="s">
        <v>91</v>
      </c>
      <c r="C237" s="191"/>
      <c r="D237" s="191"/>
      <c r="E237" s="191"/>
      <c r="F237" s="191"/>
      <c r="G237" s="191"/>
      <c r="H237" s="191"/>
      <c r="I237" s="191"/>
      <c r="J237" s="194"/>
      <c r="K237" s="194"/>
      <c r="L237" s="194"/>
    </row>
    <row r="238" spans="1:12" ht="15.75" x14ac:dyDescent="0.25">
      <c r="A238" s="290"/>
      <c r="B238" s="191" t="s">
        <v>92</v>
      </c>
      <c r="C238" s="191"/>
      <c r="D238" s="191"/>
      <c r="E238" s="191"/>
      <c r="F238" s="191"/>
      <c r="G238" s="191"/>
      <c r="H238" s="191"/>
      <c r="I238" s="191"/>
      <c r="J238" s="2"/>
      <c r="K238" s="2"/>
      <c r="L238" s="2"/>
    </row>
    <row r="239" spans="1:12" ht="15" customHeight="1" x14ac:dyDescent="0.25">
      <c r="A239" s="290"/>
      <c r="B239" s="190" t="s">
        <v>93</v>
      </c>
      <c r="C239" s="190"/>
      <c r="D239" s="190"/>
      <c r="E239" s="190"/>
      <c r="F239" s="190"/>
      <c r="G239" s="190"/>
      <c r="H239" s="190"/>
      <c r="I239" s="190"/>
      <c r="J239" s="192"/>
      <c r="K239" s="2"/>
      <c r="L239" s="2"/>
    </row>
    <row r="240" spans="1:12" ht="15.75" customHeight="1" x14ac:dyDescent="0.25">
      <c r="A240" s="290"/>
      <c r="B240" s="191" t="s">
        <v>94</v>
      </c>
      <c r="C240" s="191"/>
      <c r="D240" s="191"/>
      <c r="E240" s="191"/>
      <c r="F240" s="191"/>
      <c r="G240" s="191"/>
      <c r="H240" s="191"/>
      <c r="I240" s="191"/>
      <c r="J240" s="195"/>
      <c r="K240" s="195"/>
      <c r="L240" s="2"/>
    </row>
    <row r="241" spans="1:12" ht="15.75" x14ac:dyDescent="0.25">
      <c r="A241" s="291"/>
      <c r="B241" s="191" t="s">
        <v>95</v>
      </c>
      <c r="C241" s="191"/>
      <c r="D241" s="191"/>
      <c r="E241" s="191"/>
      <c r="F241" s="191"/>
      <c r="G241" s="191"/>
      <c r="H241" s="191"/>
      <c r="I241" s="191"/>
      <c r="J241" s="195"/>
      <c r="K241" s="195"/>
      <c r="L241" s="2"/>
    </row>
    <row r="242" spans="1:12" s="187" customFormat="1" ht="18.75" customHeight="1" x14ac:dyDescent="0.25">
      <c r="A242" s="190"/>
      <c r="B242" s="198" t="s">
        <v>96</v>
      </c>
      <c r="C242" s="198"/>
      <c r="D242" s="198"/>
      <c r="E242" s="198"/>
      <c r="F242" s="198"/>
      <c r="G242" s="198"/>
      <c r="H242" s="198"/>
      <c r="I242" s="198"/>
      <c r="J242" s="193"/>
      <c r="K242" s="193"/>
      <c r="L242" s="193"/>
    </row>
    <row r="243" spans="1:12" s="187" customFormat="1" ht="15" customHeight="1" x14ac:dyDescent="0.25">
      <c r="A243" s="190"/>
      <c r="B243" s="198" t="s">
        <v>190</v>
      </c>
      <c r="C243" s="198" t="s">
        <v>161</v>
      </c>
      <c r="D243" s="198"/>
      <c r="E243" s="198"/>
      <c r="F243" s="198"/>
      <c r="G243" s="198"/>
      <c r="H243" s="198"/>
      <c r="I243" s="198"/>
      <c r="J243" s="194"/>
      <c r="K243" s="194"/>
      <c r="L243" s="194"/>
    </row>
    <row r="244" spans="1:12" s="187" customFormat="1" ht="17.25" customHeight="1" x14ac:dyDescent="0.25">
      <c r="A244" s="190"/>
      <c r="B244" s="191" t="s">
        <v>97</v>
      </c>
      <c r="C244" s="191"/>
      <c r="D244" s="191"/>
      <c r="E244" s="191"/>
      <c r="F244" s="191"/>
      <c r="G244" s="191"/>
      <c r="H244" s="191"/>
      <c r="I244" s="191"/>
      <c r="J244" s="196"/>
      <c r="K244" s="196"/>
      <c r="L244" s="196"/>
    </row>
    <row r="245" spans="1:12" s="186" customFormat="1" ht="19.5" customHeight="1" x14ac:dyDescent="0.3">
      <c r="A245" s="190"/>
      <c r="B245" s="190" t="s">
        <v>98</v>
      </c>
      <c r="C245" s="190"/>
      <c r="D245" s="190"/>
      <c r="E245" s="190"/>
      <c r="F245" s="190"/>
      <c r="G245" s="190"/>
      <c r="H245" s="190"/>
      <c r="I245" s="190"/>
      <c r="J245" s="197"/>
      <c r="K245" s="197"/>
      <c r="L245" s="197"/>
    </row>
    <row r="246" spans="1:12" ht="15.75" customHeight="1" x14ac:dyDescent="0.25">
      <c r="A246" s="291"/>
      <c r="B246" s="191" t="s">
        <v>99</v>
      </c>
      <c r="C246" s="191"/>
      <c r="D246" s="191"/>
      <c r="E246" s="191"/>
      <c r="F246" s="191"/>
      <c r="G246" s="191"/>
      <c r="H246" s="191"/>
      <c r="I246" s="191"/>
      <c r="J246" s="197"/>
      <c r="K246" s="197"/>
      <c r="L246" s="197"/>
    </row>
    <row r="247" spans="1:12" ht="18.75" customHeight="1" x14ac:dyDescent="0.25">
      <c r="A247" s="199"/>
      <c r="B247" s="191" t="s">
        <v>100</v>
      </c>
      <c r="C247" s="191"/>
      <c r="D247" s="191"/>
      <c r="E247" s="191"/>
      <c r="F247" s="191"/>
      <c r="G247" s="191"/>
      <c r="H247" s="191"/>
      <c r="I247" s="191"/>
      <c r="J247" s="197"/>
      <c r="K247" s="197"/>
      <c r="L247" s="197"/>
    </row>
    <row r="248" spans="1:12" ht="15.75" x14ac:dyDescent="0.25">
      <c r="A248" s="199"/>
      <c r="B248" s="191" t="s">
        <v>101</v>
      </c>
      <c r="C248" s="191"/>
      <c r="D248" s="191"/>
      <c r="E248" s="191"/>
      <c r="F248" s="191"/>
      <c r="G248" s="191"/>
      <c r="H248" s="191"/>
      <c r="I248" s="191"/>
      <c r="J248" s="193"/>
      <c r="K248" s="193"/>
      <c r="L248" s="193"/>
    </row>
    <row r="249" spans="1:12" ht="15.75" x14ac:dyDescent="0.25">
      <c r="A249" s="291"/>
      <c r="B249" s="199"/>
      <c r="C249" s="199"/>
      <c r="D249" s="199"/>
      <c r="E249" s="199"/>
      <c r="F249" s="199"/>
      <c r="G249" s="199"/>
      <c r="H249" s="199"/>
      <c r="I249" s="199"/>
      <c r="J249" s="193"/>
      <c r="K249" s="193"/>
      <c r="L249" s="193"/>
    </row>
    <row r="250" spans="1:12" ht="16.5" x14ac:dyDescent="0.25">
      <c r="A250" s="291"/>
      <c r="B250" s="200" t="s">
        <v>102</v>
      </c>
      <c r="C250" s="200"/>
      <c r="D250" s="201"/>
      <c r="E250" s="199"/>
      <c r="F250" s="199"/>
      <c r="G250" s="199"/>
      <c r="H250" s="199"/>
      <c r="I250" s="199"/>
      <c r="J250" s="193"/>
      <c r="K250" s="193"/>
      <c r="L250" s="193"/>
    </row>
    <row r="251" spans="1:12" ht="16.5" x14ac:dyDescent="0.25">
      <c r="A251" s="286"/>
      <c r="B251" s="191" t="s">
        <v>103</v>
      </c>
      <c r="C251" s="200"/>
      <c r="D251" s="201"/>
      <c r="E251" s="199"/>
      <c r="F251" s="199"/>
      <c r="G251" s="199"/>
      <c r="H251" s="199"/>
      <c r="I251" s="199"/>
    </row>
  </sheetData>
  <mergeCells count="80">
    <mergeCell ref="B41:C41"/>
    <mergeCell ref="B25:C25"/>
    <mergeCell ref="B3:I3"/>
    <mergeCell ref="E4:G4"/>
    <mergeCell ref="B6:I7"/>
    <mergeCell ref="B14:C14"/>
    <mergeCell ref="B16:C16"/>
    <mergeCell ref="B24:C24"/>
    <mergeCell ref="D27:G27"/>
    <mergeCell ref="B28:I28"/>
    <mergeCell ref="E29:G29"/>
    <mergeCell ref="B31:I32"/>
    <mergeCell ref="B39:C39"/>
    <mergeCell ref="D72:G72"/>
    <mergeCell ref="B73:I73"/>
    <mergeCell ref="B48:C48"/>
    <mergeCell ref="B49:C49"/>
    <mergeCell ref="D51:G51"/>
    <mergeCell ref="B52:I52"/>
    <mergeCell ref="E53:G53"/>
    <mergeCell ref="B55:I56"/>
    <mergeCell ref="B93:C93"/>
    <mergeCell ref="B60:C60"/>
    <mergeCell ref="B62:C62"/>
    <mergeCell ref="B69:C69"/>
    <mergeCell ref="B70:C70"/>
    <mergeCell ref="E74:G74"/>
    <mergeCell ref="B76:I77"/>
    <mergeCell ref="B83:C83"/>
    <mergeCell ref="B85:C85"/>
    <mergeCell ref="B92:C92"/>
    <mergeCell ref="B134:C134"/>
    <mergeCell ref="D96:G96"/>
    <mergeCell ref="B97:I97"/>
    <mergeCell ref="E98:G98"/>
    <mergeCell ref="B100:I101"/>
    <mergeCell ref="B108:C108"/>
    <mergeCell ref="B110:C110"/>
    <mergeCell ref="B117:C117"/>
    <mergeCell ref="B118:C118"/>
    <mergeCell ref="D120:G120"/>
    <mergeCell ref="B121:I121"/>
    <mergeCell ref="E122:G122"/>
    <mergeCell ref="B124:I125"/>
    <mergeCell ref="B132:C132"/>
    <mergeCell ref="B164:C164"/>
    <mergeCell ref="B141:C141"/>
    <mergeCell ref="B142:C142"/>
    <mergeCell ref="D144:G144"/>
    <mergeCell ref="B145:I145"/>
    <mergeCell ref="E146:G146"/>
    <mergeCell ref="B148:I149"/>
    <mergeCell ref="B155:C155"/>
    <mergeCell ref="B157:C157"/>
    <mergeCell ref="B163:C163"/>
    <mergeCell ref="D166:G166"/>
    <mergeCell ref="B167:I167"/>
    <mergeCell ref="E168:G168"/>
    <mergeCell ref="B170:I171"/>
    <mergeCell ref="B176:C176"/>
    <mergeCell ref="B212:I212"/>
    <mergeCell ref="B178:C178"/>
    <mergeCell ref="B185:C185"/>
    <mergeCell ref="B186:C186"/>
    <mergeCell ref="D188:G188"/>
    <mergeCell ref="B189:I189"/>
    <mergeCell ref="E190:G190"/>
    <mergeCell ref="B192:I193"/>
    <mergeCell ref="B199:C199"/>
    <mergeCell ref="B201:C201"/>
    <mergeCell ref="B208:C208"/>
    <mergeCell ref="B209:C209"/>
    <mergeCell ref="B233:C233"/>
    <mergeCell ref="B234:C234"/>
    <mergeCell ref="E213:G213"/>
    <mergeCell ref="B215:I216"/>
    <mergeCell ref="B223:C223"/>
    <mergeCell ref="B225:C225"/>
    <mergeCell ref="B231:C231"/>
    <mergeCell ref="B232:C232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  <rowBreaks count="9" manualBreakCount="9">
    <brk id="25" max="16383" man="1"/>
    <brk id="49" max="16383" man="1"/>
    <brk id="70" max="16383" man="1"/>
    <brk id="94" max="16383" man="1"/>
    <brk id="118" max="16383" man="1"/>
    <brk id="142" max="16383" man="1"/>
    <brk id="164" max="16383" man="1"/>
    <brk id="186" max="9" man="1"/>
    <brk id="209" max="9" man="1"/>
  </rowBreaks>
  <colBreaks count="1" manualBreakCount="1">
    <brk id="10" max="25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F251"/>
  <sheetViews>
    <sheetView view="pageBreakPreview" topLeftCell="A229" zoomScale="77" zoomScaleNormal="80" zoomScaleSheetLayoutView="77" workbookViewId="0">
      <selection activeCell="H248" sqref="H248"/>
    </sheetView>
  </sheetViews>
  <sheetFormatPr defaultRowHeight="15" x14ac:dyDescent="0.25"/>
  <cols>
    <col min="2" max="2" width="14.140625" customWidth="1"/>
    <col min="3" max="3" width="49.85546875" customWidth="1"/>
    <col min="4" max="4" width="16.5703125" customWidth="1"/>
    <col min="5" max="5" width="18.28515625" customWidth="1"/>
    <col min="6" max="6" width="20.85546875" customWidth="1"/>
    <col min="7" max="7" width="16.5703125" customWidth="1"/>
    <col min="8" max="8" width="17" customWidth="1"/>
    <col min="9" max="9" width="14.5703125" customWidth="1"/>
    <col min="10" max="10" width="7.85546875" customWidth="1"/>
    <col min="11" max="11" width="8.7109375" customWidth="1"/>
    <col min="12" max="12" width="24.140625" customWidth="1"/>
    <col min="258" max="258" width="14.140625" customWidth="1"/>
    <col min="259" max="259" width="39.5703125" customWidth="1"/>
    <col min="260" max="260" width="11.140625" customWidth="1"/>
    <col min="261" max="261" width="14.5703125" customWidth="1"/>
    <col min="262" max="262" width="13.5703125" customWidth="1"/>
    <col min="263" max="263" width="11.85546875" customWidth="1"/>
    <col min="264" max="264" width="13" customWidth="1"/>
    <col min="265" max="265" width="7.140625" customWidth="1"/>
    <col min="266" max="266" width="7.85546875" customWidth="1"/>
    <col min="267" max="267" width="8.7109375" customWidth="1"/>
    <col min="514" max="514" width="14.140625" customWidth="1"/>
    <col min="515" max="515" width="39.5703125" customWidth="1"/>
    <col min="516" max="516" width="11.140625" customWidth="1"/>
    <col min="517" max="517" width="14.5703125" customWidth="1"/>
    <col min="518" max="518" width="13.5703125" customWidth="1"/>
    <col min="519" max="519" width="11.85546875" customWidth="1"/>
    <col min="520" max="520" width="13" customWidth="1"/>
    <col min="521" max="521" width="7.140625" customWidth="1"/>
    <col min="522" max="522" width="7.85546875" customWidth="1"/>
    <col min="523" max="523" width="8.7109375" customWidth="1"/>
    <col min="770" max="770" width="14.140625" customWidth="1"/>
    <col min="771" max="771" width="39.5703125" customWidth="1"/>
    <col min="772" max="772" width="11.140625" customWidth="1"/>
    <col min="773" max="773" width="14.5703125" customWidth="1"/>
    <col min="774" max="774" width="13.5703125" customWidth="1"/>
    <col min="775" max="775" width="11.85546875" customWidth="1"/>
    <col min="776" max="776" width="13" customWidth="1"/>
    <col min="777" max="777" width="7.140625" customWidth="1"/>
    <col min="778" max="778" width="7.85546875" customWidth="1"/>
    <col min="779" max="779" width="8.7109375" customWidth="1"/>
    <col min="1026" max="1026" width="14.140625" customWidth="1"/>
    <col min="1027" max="1027" width="39.5703125" customWidth="1"/>
    <col min="1028" max="1028" width="11.140625" customWidth="1"/>
    <col min="1029" max="1029" width="14.5703125" customWidth="1"/>
    <col min="1030" max="1030" width="13.5703125" customWidth="1"/>
    <col min="1031" max="1031" width="11.85546875" customWidth="1"/>
    <col min="1032" max="1032" width="13" customWidth="1"/>
    <col min="1033" max="1033" width="7.140625" customWidth="1"/>
    <col min="1034" max="1034" width="7.85546875" customWidth="1"/>
    <col min="1035" max="1035" width="8.7109375" customWidth="1"/>
    <col min="1282" max="1282" width="14.140625" customWidth="1"/>
    <col min="1283" max="1283" width="39.5703125" customWidth="1"/>
    <col min="1284" max="1284" width="11.140625" customWidth="1"/>
    <col min="1285" max="1285" width="14.5703125" customWidth="1"/>
    <col min="1286" max="1286" width="13.5703125" customWidth="1"/>
    <col min="1287" max="1287" width="11.85546875" customWidth="1"/>
    <col min="1288" max="1288" width="13" customWidth="1"/>
    <col min="1289" max="1289" width="7.140625" customWidth="1"/>
    <col min="1290" max="1290" width="7.85546875" customWidth="1"/>
    <col min="1291" max="1291" width="8.7109375" customWidth="1"/>
    <col min="1538" max="1538" width="14.140625" customWidth="1"/>
    <col min="1539" max="1539" width="39.5703125" customWidth="1"/>
    <col min="1540" max="1540" width="11.140625" customWidth="1"/>
    <col min="1541" max="1541" width="14.5703125" customWidth="1"/>
    <col min="1542" max="1542" width="13.5703125" customWidth="1"/>
    <col min="1543" max="1543" width="11.85546875" customWidth="1"/>
    <col min="1544" max="1544" width="13" customWidth="1"/>
    <col min="1545" max="1545" width="7.140625" customWidth="1"/>
    <col min="1546" max="1546" width="7.85546875" customWidth="1"/>
    <col min="1547" max="1547" width="8.7109375" customWidth="1"/>
    <col min="1794" max="1794" width="14.140625" customWidth="1"/>
    <col min="1795" max="1795" width="39.5703125" customWidth="1"/>
    <col min="1796" max="1796" width="11.140625" customWidth="1"/>
    <col min="1797" max="1797" width="14.5703125" customWidth="1"/>
    <col min="1798" max="1798" width="13.5703125" customWidth="1"/>
    <col min="1799" max="1799" width="11.85546875" customWidth="1"/>
    <col min="1800" max="1800" width="13" customWidth="1"/>
    <col min="1801" max="1801" width="7.140625" customWidth="1"/>
    <col min="1802" max="1802" width="7.85546875" customWidth="1"/>
    <col min="1803" max="1803" width="8.7109375" customWidth="1"/>
    <col min="2050" max="2050" width="14.140625" customWidth="1"/>
    <col min="2051" max="2051" width="39.5703125" customWidth="1"/>
    <col min="2052" max="2052" width="11.140625" customWidth="1"/>
    <col min="2053" max="2053" width="14.5703125" customWidth="1"/>
    <col min="2054" max="2054" width="13.5703125" customWidth="1"/>
    <col min="2055" max="2055" width="11.85546875" customWidth="1"/>
    <col min="2056" max="2056" width="13" customWidth="1"/>
    <col min="2057" max="2057" width="7.140625" customWidth="1"/>
    <col min="2058" max="2058" width="7.85546875" customWidth="1"/>
    <col min="2059" max="2059" width="8.7109375" customWidth="1"/>
    <col min="2306" max="2306" width="14.140625" customWidth="1"/>
    <col min="2307" max="2307" width="39.5703125" customWidth="1"/>
    <col min="2308" max="2308" width="11.140625" customWidth="1"/>
    <col min="2309" max="2309" width="14.5703125" customWidth="1"/>
    <col min="2310" max="2310" width="13.5703125" customWidth="1"/>
    <col min="2311" max="2311" width="11.85546875" customWidth="1"/>
    <col min="2312" max="2312" width="13" customWidth="1"/>
    <col min="2313" max="2313" width="7.140625" customWidth="1"/>
    <col min="2314" max="2314" width="7.85546875" customWidth="1"/>
    <col min="2315" max="2315" width="8.7109375" customWidth="1"/>
    <col min="2562" max="2562" width="14.140625" customWidth="1"/>
    <col min="2563" max="2563" width="39.5703125" customWidth="1"/>
    <col min="2564" max="2564" width="11.140625" customWidth="1"/>
    <col min="2565" max="2565" width="14.5703125" customWidth="1"/>
    <col min="2566" max="2566" width="13.5703125" customWidth="1"/>
    <col min="2567" max="2567" width="11.85546875" customWidth="1"/>
    <col min="2568" max="2568" width="13" customWidth="1"/>
    <col min="2569" max="2569" width="7.140625" customWidth="1"/>
    <col min="2570" max="2570" width="7.85546875" customWidth="1"/>
    <col min="2571" max="2571" width="8.7109375" customWidth="1"/>
    <col min="2818" max="2818" width="14.140625" customWidth="1"/>
    <col min="2819" max="2819" width="39.5703125" customWidth="1"/>
    <col min="2820" max="2820" width="11.140625" customWidth="1"/>
    <col min="2821" max="2821" width="14.5703125" customWidth="1"/>
    <col min="2822" max="2822" width="13.5703125" customWidth="1"/>
    <col min="2823" max="2823" width="11.85546875" customWidth="1"/>
    <col min="2824" max="2824" width="13" customWidth="1"/>
    <col min="2825" max="2825" width="7.140625" customWidth="1"/>
    <col min="2826" max="2826" width="7.85546875" customWidth="1"/>
    <col min="2827" max="2827" width="8.7109375" customWidth="1"/>
    <col min="3074" max="3074" width="14.140625" customWidth="1"/>
    <col min="3075" max="3075" width="39.5703125" customWidth="1"/>
    <col min="3076" max="3076" width="11.140625" customWidth="1"/>
    <col min="3077" max="3077" width="14.5703125" customWidth="1"/>
    <col min="3078" max="3078" width="13.5703125" customWidth="1"/>
    <col min="3079" max="3079" width="11.85546875" customWidth="1"/>
    <col min="3080" max="3080" width="13" customWidth="1"/>
    <col min="3081" max="3081" width="7.140625" customWidth="1"/>
    <col min="3082" max="3082" width="7.85546875" customWidth="1"/>
    <col min="3083" max="3083" width="8.7109375" customWidth="1"/>
    <col min="3330" max="3330" width="14.140625" customWidth="1"/>
    <col min="3331" max="3331" width="39.5703125" customWidth="1"/>
    <col min="3332" max="3332" width="11.140625" customWidth="1"/>
    <col min="3333" max="3333" width="14.5703125" customWidth="1"/>
    <col min="3334" max="3334" width="13.5703125" customWidth="1"/>
    <col min="3335" max="3335" width="11.85546875" customWidth="1"/>
    <col min="3336" max="3336" width="13" customWidth="1"/>
    <col min="3337" max="3337" width="7.140625" customWidth="1"/>
    <col min="3338" max="3338" width="7.85546875" customWidth="1"/>
    <col min="3339" max="3339" width="8.7109375" customWidth="1"/>
    <col min="3586" max="3586" width="14.140625" customWidth="1"/>
    <col min="3587" max="3587" width="39.5703125" customWidth="1"/>
    <col min="3588" max="3588" width="11.140625" customWidth="1"/>
    <col min="3589" max="3589" width="14.5703125" customWidth="1"/>
    <col min="3590" max="3590" width="13.5703125" customWidth="1"/>
    <col min="3591" max="3591" width="11.85546875" customWidth="1"/>
    <col min="3592" max="3592" width="13" customWidth="1"/>
    <col min="3593" max="3593" width="7.140625" customWidth="1"/>
    <col min="3594" max="3594" width="7.85546875" customWidth="1"/>
    <col min="3595" max="3595" width="8.7109375" customWidth="1"/>
    <col min="3842" max="3842" width="14.140625" customWidth="1"/>
    <col min="3843" max="3843" width="39.5703125" customWidth="1"/>
    <col min="3844" max="3844" width="11.140625" customWidth="1"/>
    <col min="3845" max="3845" width="14.5703125" customWidth="1"/>
    <col min="3846" max="3846" width="13.5703125" customWidth="1"/>
    <col min="3847" max="3847" width="11.85546875" customWidth="1"/>
    <col min="3848" max="3848" width="13" customWidth="1"/>
    <col min="3849" max="3849" width="7.140625" customWidth="1"/>
    <col min="3850" max="3850" width="7.85546875" customWidth="1"/>
    <col min="3851" max="3851" width="8.7109375" customWidth="1"/>
    <col min="4098" max="4098" width="14.140625" customWidth="1"/>
    <col min="4099" max="4099" width="39.5703125" customWidth="1"/>
    <col min="4100" max="4100" width="11.140625" customWidth="1"/>
    <col min="4101" max="4101" width="14.5703125" customWidth="1"/>
    <col min="4102" max="4102" width="13.5703125" customWidth="1"/>
    <col min="4103" max="4103" width="11.85546875" customWidth="1"/>
    <col min="4104" max="4104" width="13" customWidth="1"/>
    <col min="4105" max="4105" width="7.140625" customWidth="1"/>
    <col min="4106" max="4106" width="7.85546875" customWidth="1"/>
    <col min="4107" max="4107" width="8.7109375" customWidth="1"/>
    <col min="4354" max="4354" width="14.140625" customWidth="1"/>
    <col min="4355" max="4355" width="39.5703125" customWidth="1"/>
    <col min="4356" max="4356" width="11.140625" customWidth="1"/>
    <col min="4357" max="4357" width="14.5703125" customWidth="1"/>
    <col min="4358" max="4358" width="13.5703125" customWidth="1"/>
    <col min="4359" max="4359" width="11.85546875" customWidth="1"/>
    <col min="4360" max="4360" width="13" customWidth="1"/>
    <col min="4361" max="4361" width="7.140625" customWidth="1"/>
    <col min="4362" max="4362" width="7.85546875" customWidth="1"/>
    <col min="4363" max="4363" width="8.7109375" customWidth="1"/>
    <col min="4610" max="4610" width="14.140625" customWidth="1"/>
    <col min="4611" max="4611" width="39.5703125" customWidth="1"/>
    <col min="4612" max="4612" width="11.140625" customWidth="1"/>
    <col min="4613" max="4613" width="14.5703125" customWidth="1"/>
    <col min="4614" max="4614" width="13.5703125" customWidth="1"/>
    <col min="4615" max="4615" width="11.85546875" customWidth="1"/>
    <col min="4616" max="4616" width="13" customWidth="1"/>
    <col min="4617" max="4617" width="7.140625" customWidth="1"/>
    <col min="4618" max="4618" width="7.85546875" customWidth="1"/>
    <col min="4619" max="4619" width="8.7109375" customWidth="1"/>
    <col min="4866" max="4866" width="14.140625" customWidth="1"/>
    <col min="4867" max="4867" width="39.5703125" customWidth="1"/>
    <col min="4868" max="4868" width="11.140625" customWidth="1"/>
    <col min="4869" max="4869" width="14.5703125" customWidth="1"/>
    <col min="4870" max="4870" width="13.5703125" customWidth="1"/>
    <col min="4871" max="4871" width="11.85546875" customWidth="1"/>
    <col min="4872" max="4872" width="13" customWidth="1"/>
    <col min="4873" max="4873" width="7.140625" customWidth="1"/>
    <col min="4874" max="4874" width="7.85546875" customWidth="1"/>
    <col min="4875" max="4875" width="8.7109375" customWidth="1"/>
    <col min="5122" max="5122" width="14.140625" customWidth="1"/>
    <col min="5123" max="5123" width="39.5703125" customWidth="1"/>
    <col min="5124" max="5124" width="11.140625" customWidth="1"/>
    <col min="5125" max="5125" width="14.5703125" customWidth="1"/>
    <col min="5126" max="5126" width="13.5703125" customWidth="1"/>
    <col min="5127" max="5127" width="11.85546875" customWidth="1"/>
    <col min="5128" max="5128" width="13" customWidth="1"/>
    <col min="5129" max="5129" width="7.140625" customWidth="1"/>
    <col min="5130" max="5130" width="7.85546875" customWidth="1"/>
    <col min="5131" max="5131" width="8.7109375" customWidth="1"/>
    <col min="5378" max="5378" width="14.140625" customWidth="1"/>
    <col min="5379" max="5379" width="39.5703125" customWidth="1"/>
    <col min="5380" max="5380" width="11.140625" customWidth="1"/>
    <col min="5381" max="5381" width="14.5703125" customWidth="1"/>
    <col min="5382" max="5382" width="13.5703125" customWidth="1"/>
    <col min="5383" max="5383" width="11.85546875" customWidth="1"/>
    <col min="5384" max="5384" width="13" customWidth="1"/>
    <col min="5385" max="5385" width="7.140625" customWidth="1"/>
    <col min="5386" max="5386" width="7.85546875" customWidth="1"/>
    <col min="5387" max="5387" width="8.7109375" customWidth="1"/>
    <col min="5634" max="5634" width="14.140625" customWidth="1"/>
    <col min="5635" max="5635" width="39.5703125" customWidth="1"/>
    <col min="5636" max="5636" width="11.140625" customWidth="1"/>
    <col min="5637" max="5637" width="14.5703125" customWidth="1"/>
    <col min="5638" max="5638" width="13.5703125" customWidth="1"/>
    <col min="5639" max="5639" width="11.85546875" customWidth="1"/>
    <col min="5640" max="5640" width="13" customWidth="1"/>
    <col min="5641" max="5641" width="7.140625" customWidth="1"/>
    <col min="5642" max="5642" width="7.85546875" customWidth="1"/>
    <col min="5643" max="5643" width="8.7109375" customWidth="1"/>
    <col min="5890" max="5890" width="14.140625" customWidth="1"/>
    <col min="5891" max="5891" width="39.5703125" customWidth="1"/>
    <col min="5892" max="5892" width="11.140625" customWidth="1"/>
    <col min="5893" max="5893" width="14.5703125" customWidth="1"/>
    <col min="5894" max="5894" width="13.5703125" customWidth="1"/>
    <col min="5895" max="5895" width="11.85546875" customWidth="1"/>
    <col min="5896" max="5896" width="13" customWidth="1"/>
    <col min="5897" max="5897" width="7.140625" customWidth="1"/>
    <col min="5898" max="5898" width="7.85546875" customWidth="1"/>
    <col min="5899" max="5899" width="8.7109375" customWidth="1"/>
    <col min="6146" max="6146" width="14.140625" customWidth="1"/>
    <col min="6147" max="6147" width="39.5703125" customWidth="1"/>
    <col min="6148" max="6148" width="11.140625" customWidth="1"/>
    <col min="6149" max="6149" width="14.5703125" customWidth="1"/>
    <col min="6150" max="6150" width="13.5703125" customWidth="1"/>
    <col min="6151" max="6151" width="11.85546875" customWidth="1"/>
    <col min="6152" max="6152" width="13" customWidth="1"/>
    <col min="6153" max="6153" width="7.140625" customWidth="1"/>
    <col min="6154" max="6154" width="7.85546875" customWidth="1"/>
    <col min="6155" max="6155" width="8.7109375" customWidth="1"/>
    <col min="6402" max="6402" width="14.140625" customWidth="1"/>
    <col min="6403" max="6403" width="39.5703125" customWidth="1"/>
    <col min="6404" max="6404" width="11.140625" customWidth="1"/>
    <col min="6405" max="6405" width="14.5703125" customWidth="1"/>
    <col min="6406" max="6406" width="13.5703125" customWidth="1"/>
    <col min="6407" max="6407" width="11.85546875" customWidth="1"/>
    <col min="6408" max="6408" width="13" customWidth="1"/>
    <col min="6409" max="6409" width="7.140625" customWidth="1"/>
    <col min="6410" max="6410" width="7.85546875" customWidth="1"/>
    <col min="6411" max="6411" width="8.7109375" customWidth="1"/>
    <col min="6658" max="6658" width="14.140625" customWidth="1"/>
    <col min="6659" max="6659" width="39.5703125" customWidth="1"/>
    <col min="6660" max="6660" width="11.140625" customWidth="1"/>
    <col min="6661" max="6661" width="14.5703125" customWidth="1"/>
    <col min="6662" max="6662" width="13.5703125" customWidth="1"/>
    <col min="6663" max="6663" width="11.85546875" customWidth="1"/>
    <col min="6664" max="6664" width="13" customWidth="1"/>
    <col min="6665" max="6665" width="7.140625" customWidth="1"/>
    <col min="6666" max="6666" width="7.85546875" customWidth="1"/>
    <col min="6667" max="6667" width="8.7109375" customWidth="1"/>
    <col min="6914" max="6914" width="14.140625" customWidth="1"/>
    <col min="6915" max="6915" width="39.5703125" customWidth="1"/>
    <col min="6916" max="6916" width="11.140625" customWidth="1"/>
    <col min="6917" max="6917" width="14.5703125" customWidth="1"/>
    <col min="6918" max="6918" width="13.5703125" customWidth="1"/>
    <col min="6919" max="6919" width="11.85546875" customWidth="1"/>
    <col min="6920" max="6920" width="13" customWidth="1"/>
    <col min="6921" max="6921" width="7.140625" customWidth="1"/>
    <col min="6922" max="6922" width="7.85546875" customWidth="1"/>
    <col min="6923" max="6923" width="8.7109375" customWidth="1"/>
    <col min="7170" max="7170" width="14.140625" customWidth="1"/>
    <col min="7171" max="7171" width="39.5703125" customWidth="1"/>
    <col min="7172" max="7172" width="11.140625" customWidth="1"/>
    <col min="7173" max="7173" width="14.5703125" customWidth="1"/>
    <col min="7174" max="7174" width="13.5703125" customWidth="1"/>
    <col min="7175" max="7175" width="11.85546875" customWidth="1"/>
    <col min="7176" max="7176" width="13" customWidth="1"/>
    <col min="7177" max="7177" width="7.140625" customWidth="1"/>
    <col min="7178" max="7178" width="7.85546875" customWidth="1"/>
    <col min="7179" max="7179" width="8.7109375" customWidth="1"/>
    <col min="7426" max="7426" width="14.140625" customWidth="1"/>
    <col min="7427" max="7427" width="39.5703125" customWidth="1"/>
    <col min="7428" max="7428" width="11.140625" customWidth="1"/>
    <col min="7429" max="7429" width="14.5703125" customWidth="1"/>
    <col min="7430" max="7430" width="13.5703125" customWidth="1"/>
    <col min="7431" max="7431" width="11.85546875" customWidth="1"/>
    <col min="7432" max="7432" width="13" customWidth="1"/>
    <col min="7433" max="7433" width="7.140625" customWidth="1"/>
    <col min="7434" max="7434" width="7.85546875" customWidth="1"/>
    <col min="7435" max="7435" width="8.7109375" customWidth="1"/>
    <col min="7682" max="7682" width="14.140625" customWidth="1"/>
    <col min="7683" max="7683" width="39.5703125" customWidth="1"/>
    <col min="7684" max="7684" width="11.140625" customWidth="1"/>
    <col min="7685" max="7685" width="14.5703125" customWidth="1"/>
    <col min="7686" max="7686" width="13.5703125" customWidth="1"/>
    <col min="7687" max="7687" width="11.85546875" customWidth="1"/>
    <col min="7688" max="7688" width="13" customWidth="1"/>
    <col min="7689" max="7689" width="7.140625" customWidth="1"/>
    <col min="7690" max="7690" width="7.85546875" customWidth="1"/>
    <col min="7691" max="7691" width="8.7109375" customWidth="1"/>
    <col min="7938" max="7938" width="14.140625" customWidth="1"/>
    <col min="7939" max="7939" width="39.5703125" customWidth="1"/>
    <col min="7940" max="7940" width="11.140625" customWidth="1"/>
    <col min="7941" max="7941" width="14.5703125" customWidth="1"/>
    <col min="7942" max="7942" width="13.5703125" customWidth="1"/>
    <col min="7943" max="7943" width="11.85546875" customWidth="1"/>
    <col min="7944" max="7944" width="13" customWidth="1"/>
    <col min="7945" max="7945" width="7.140625" customWidth="1"/>
    <col min="7946" max="7946" width="7.85546875" customWidth="1"/>
    <col min="7947" max="7947" width="8.7109375" customWidth="1"/>
    <col min="8194" max="8194" width="14.140625" customWidth="1"/>
    <col min="8195" max="8195" width="39.5703125" customWidth="1"/>
    <col min="8196" max="8196" width="11.140625" customWidth="1"/>
    <col min="8197" max="8197" width="14.5703125" customWidth="1"/>
    <col min="8198" max="8198" width="13.5703125" customWidth="1"/>
    <col min="8199" max="8199" width="11.85546875" customWidth="1"/>
    <col min="8200" max="8200" width="13" customWidth="1"/>
    <col min="8201" max="8201" width="7.140625" customWidth="1"/>
    <col min="8202" max="8202" width="7.85546875" customWidth="1"/>
    <col min="8203" max="8203" width="8.7109375" customWidth="1"/>
    <col min="8450" max="8450" width="14.140625" customWidth="1"/>
    <col min="8451" max="8451" width="39.5703125" customWidth="1"/>
    <col min="8452" max="8452" width="11.140625" customWidth="1"/>
    <col min="8453" max="8453" width="14.5703125" customWidth="1"/>
    <col min="8454" max="8454" width="13.5703125" customWidth="1"/>
    <col min="8455" max="8455" width="11.85546875" customWidth="1"/>
    <col min="8456" max="8456" width="13" customWidth="1"/>
    <col min="8457" max="8457" width="7.140625" customWidth="1"/>
    <col min="8458" max="8458" width="7.85546875" customWidth="1"/>
    <col min="8459" max="8459" width="8.7109375" customWidth="1"/>
    <col min="8706" max="8706" width="14.140625" customWidth="1"/>
    <col min="8707" max="8707" width="39.5703125" customWidth="1"/>
    <col min="8708" max="8708" width="11.140625" customWidth="1"/>
    <col min="8709" max="8709" width="14.5703125" customWidth="1"/>
    <col min="8710" max="8710" width="13.5703125" customWidth="1"/>
    <col min="8711" max="8711" width="11.85546875" customWidth="1"/>
    <col min="8712" max="8712" width="13" customWidth="1"/>
    <col min="8713" max="8713" width="7.140625" customWidth="1"/>
    <col min="8714" max="8714" width="7.85546875" customWidth="1"/>
    <col min="8715" max="8715" width="8.7109375" customWidth="1"/>
    <col min="8962" max="8962" width="14.140625" customWidth="1"/>
    <col min="8963" max="8963" width="39.5703125" customWidth="1"/>
    <col min="8964" max="8964" width="11.140625" customWidth="1"/>
    <col min="8965" max="8965" width="14.5703125" customWidth="1"/>
    <col min="8966" max="8966" width="13.5703125" customWidth="1"/>
    <col min="8967" max="8967" width="11.85546875" customWidth="1"/>
    <col min="8968" max="8968" width="13" customWidth="1"/>
    <col min="8969" max="8969" width="7.140625" customWidth="1"/>
    <col min="8970" max="8970" width="7.85546875" customWidth="1"/>
    <col min="8971" max="8971" width="8.7109375" customWidth="1"/>
    <col min="9218" max="9218" width="14.140625" customWidth="1"/>
    <col min="9219" max="9219" width="39.5703125" customWidth="1"/>
    <col min="9220" max="9220" width="11.140625" customWidth="1"/>
    <col min="9221" max="9221" width="14.5703125" customWidth="1"/>
    <col min="9222" max="9222" width="13.5703125" customWidth="1"/>
    <col min="9223" max="9223" width="11.85546875" customWidth="1"/>
    <col min="9224" max="9224" width="13" customWidth="1"/>
    <col min="9225" max="9225" width="7.140625" customWidth="1"/>
    <col min="9226" max="9226" width="7.85546875" customWidth="1"/>
    <col min="9227" max="9227" width="8.7109375" customWidth="1"/>
    <col min="9474" max="9474" width="14.140625" customWidth="1"/>
    <col min="9475" max="9475" width="39.5703125" customWidth="1"/>
    <col min="9476" max="9476" width="11.140625" customWidth="1"/>
    <col min="9477" max="9477" width="14.5703125" customWidth="1"/>
    <col min="9478" max="9478" width="13.5703125" customWidth="1"/>
    <col min="9479" max="9479" width="11.85546875" customWidth="1"/>
    <col min="9480" max="9480" width="13" customWidth="1"/>
    <col min="9481" max="9481" width="7.140625" customWidth="1"/>
    <col min="9482" max="9482" width="7.85546875" customWidth="1"/>
    <col min="9483" max="9483" width="8.7109375" customWidth="1"/>
    <col min="9730" max="9730" width="14.140625" customWidth="1"/>
    <col min="9731" max="9731" width="39.5703125" customWidth="1"/>
    <col min="9732" max="9732" width="11.140625" customWidth="1"/>
    <col min="9733" max="9733" width="14.5703125" customWidth="1"/>
    <col min="9734" max="9734" width="13.5703125" customWidth="1"/>
    <col min="9735" max="9735" width="11.85546875" customWidth="1"/>
    <col min="9736" max="9736" width="13" customWidth="1"/>
    <col min="9737" max="9737" width="7.140625" customWidth="1"/>
    <col min="9738" max="9738" width="7.85546875" customWidth="1"/>
    <col min="9739" max="9739" width="8.7109375" customWidth="1"/>
    <col min="9986" max="9986" width="14.140625" customWidth="1"/>
    <col min="9987" max="9987" width="39.5703125" customWidth="1"/>
    <col min="9988" max="9988" width="11.140625" customWidth="1"/>
    <col min="9989" max="9989" width="14.5703125" customWidth="1"/>
    <col min="9990" max="9990" width="13.5703125" customWidth="1"/>
    <col min="9991" max="9991" width="11.85546875" customWidth="1"/>
    <col min="9992" max="9992" width="13" customWidth="1"/>
    <col min="9993" max="9993" width="7.140625" customWidth="1"/>
    <col min="9994" max="9994" width="7.85546875" customWidth="1"/>
    <col min="9995" max="9995" width="8.7109375" customWidth="1"/>
    <col min="10242" max="10242" width="14.140625" customWidth="1"/>
    <col min="10243" max="10243" width="39.5703125" customWidth="1"/>
    <col min="10244" max="10244" width="11.140625" customWidth="1"/>
    <col min="10245" max="10245" width="14.5703125" customWidth="1"/>
    <col min="10246" max="10246" width="13.5703125" customWidth="1"/>
    <col min="10247" max="10247" width="11.85546875" customWidth="1"/>
    <col min="10248" max="10248" width="13" customWidth="1"/>
    <col min="10249" max="10249" width="7.140625" customWidth="1"/>
    <col min="10250" max="10250" width="7.85546875" customWidth="1"/>
    <col min="10251" max="10251" width="8.7109375" customWidth="1"/>
    <col min="10498" max="10498" width="14.140625" customWidth="1"/>
    <col min="10499" max="10499" width="39.5703125" customWidth="1"/>
    <col min="10500" max="10500" width="11.140625" customWidth="1"/>
    <col min="10501" max="10501" width="14.5703125" customWidth="1"/>
    <col min="10502" max="10502" width="13.5703125" customWidth="1"/>
    <col min="10503" max="10503" width="11.85546875" customWidth="1"/>
    <col min="10504" max="10504" width="13" customWidth="1"/>
    <col min="10505" max="10505" width="7.140625" customWidth="1"/>
    <col min="10506" max="10506" width="7.85546875" customWidth="1"/>
    <col min="10507" max="10507" width="8.7109375" customWidth="1"/>
    <col min="10754" max="10754" width="14.140625" customWidth="1"/>
    <col min="10755" max="10755" width="39.5703125" customWidth="1"/>
    <col min="10756" max="10756" width="11.140625" customWidth="1"/>
    <col min="10757" max="10757" width="14.5703125" customWidth="1"/>
    <col min="10758" max="10758" width="13.5703125" customWidth="1"/>
    <col min="10759" max="10759" width="11.85546875" customWidth="1"/>
    <col min="10760" max="10760" width="13" customWidth="1"/>
    <col min="10761" max="10761" width="7.140625" customWidth="1"/>
    <col min="10762" max="10762" width="7.85546875" customWidth="1"/>
    <col min="10763" max="10763" width="8.7109375" customWidth="1"/>
    <col min="11010" max="11010" width="14.140625" customWidth="1"/>
    <col min="11011" max="11011" width="39.5703125" customWidth="1"/>
    <col min="11012" max="11012" width="11.140625" customWidth="1"/>
    <col min="11013" max="11013" width="14.5703125" customWidth="1"/>
    <col min="11014" max="11014" width="13.5703125" customWidth="1"/>
    <col min="11015" max="11015" width="11.85546875" customWidth="1"/>
    <col min="11016" max="11016" width="13" customWidth="1"/>
    <col min="11017" max="11017" width="7.140625" customWidth="1"/>
    <col min="11018" max="11018" width="7.85546875" customWidth="1"/>
    <col min="11019" max="11019" width="8.7109375" customWidth="1"/>
    <col min="11266" max="11266" width="14.140625" customWidth="1"/>
    <col min="11267" max="11267" width="39.5703125" customWidth="1"/>
    <col min="11268" max="11268" width="11.140625" customWidth="1"/>
    <col min="11269" max="11269" width="14.5703125" customWidth="1"/>
    <col min="11270" max="11270" width="13.5703125" customWidth="1"/>
    <col min="11271" max="11271" width="11.85546875" customWidth="1"/>
    <col min="11272" max="11272" width="13" customWidth="1"/>
    <col min="11273" max="11273" width="7.140625" customWidth="1"/>
    <col min="11274" max="11274" width="7.85546875" customWidth="1"/>
    <col min="11275" max="11275" width="8.7109375" customWidth="1"/>
    <col min="11522" max="11522" width="14.140625" customWidth="1"/>
    <col min="11523" max="11523" width="39.5703125" customWidth="1"/>
    <col min="11524" max="11524" width="11.140625" customWidth="1"/>
    <col min="11525" max="11525" width="14.5703125" customWidth="1"/>
    <col min="11526" max="11526" width="13.5703125" customWidth="1"/>
    <col min="11527" max="11527" width="11.85546875" customWidth="1"/>
    <col min="11528" max="11528" width="13" customWidth="1"/>
    <col min="11529" max="11529" width="7.140625" customWidth="1"/>
    <col min="11530" max="11530" width="7.85546875" customWidth="1"/>
    <col min="11531" max="11531" width="8.7109375" customWidth="1"/>
    <col min="11778" max="11778" width="14.140625" customWidth="1"/>
    <col min="11779" max="11779" width="39.5703125" customWidth="1"/>
    <col min="11780" max="11780" width="11.140625" customWidth="1"/>
    <col min="11781" max="11781" width="14.5703125" customWidth="1"/>
    <col min="11782" max="11782" width="13.5703125" customWidth="1"/>
    <col min="11783" max="11783" width="11.85546875" customWidth="1"/>
    <col min="11784" max="11784" width="13" customWidth="1"/>
    <col min="11785" max="11785" width="7.140625" customWidth="1"/>
    <col min="11786" max="11786" width="7.85546875" customWidth="1"/>
    <col min="11787" max="11787" width="8.7109375" customWidth="1"/>
    <col min="12034" max="12034" width="14.140625" customWidth="1"/>
    <col min="12035" max="12035" width="39.5703125" customWidth="1"/>
    <col min="12036" max="12036" width="11.140625" customWidth="1"/>
    <col min="12037" max="12037" width="14.5703125" customWidth="1"/>
    <col min="12038" max="12038" width="13.5703125" customWidth="1"/>
    <col min="12039" max="12039" width="11.85546875" customWidth="1"/>
    <col min="12040" max="12040" width="13" customWidth="1"/>
    <col min="12041" max="12041" width="7.140625" customWidth="1"/>
    <col min="12042" max="12042" width="7.85546875" customWidth="1"/>
    <col min="12043" max="12043" width="8.7109375" customWidth="1"/>
    <col min="12290" max="12290" width="14.140625" customWidth="1"/>
    <col min="12291" max="12291" width="39.5703125" customWidth="1"/>
    <col min="12292" max="12292" width="11.140625" customWidth="1"/>
    <col min="12293" max="12293" width="14.5703125" customWidth="1"/>
    <col min="12294" max="12294" width="13.5703125" customWidth="1"/>
    <col min="12295" max="12295" width="11.85546875" customWidth="1"/>
    <col min="12296" max="12296" width="13" customWidth="1"/>
    <col min="12297" max="12297" width="7.140625" customWidth="1"/>
    <col min="12298" max="12298" width="7.85546875" customWidth="1"/>
    <col min="12299" max="12299" width="8.7109375" customWidth="1"/>
    <col min="12546" max="12546" width="14.140625" customWidth="1"/>
    <col min="12547" max="12547" width="39.5703125" customWidth="1"/>
    <col min="12548" max="12548" width="11.140625" customWidth="1"/>
    <col min="12549" max="12549" width="14.5703125" customWidth="1"/>
    <col min="12550" max="12550" width="13.5703125" customWidth="1"/>
    <col min="12551" max="12551" width="11.85546875" customWidth="1"/>
    <col min="12552" max="12552" width="13" customWidth="1"/>
    <col min="12553" max="12553" width="7.140625" customWidth="1"/>
    <col min="12554" max="12554" width="7.85546875" customWidth="1"/>
    <col min="12555" max="12555" width="8.7109375" customWidth="1"/>
    <col min="12802" max="12802" width="14.140625" customWidth="1"/>
    <col min="12803" max="12803" width="39.5703125" customWidth="1"/>
    <col min="12804" max="12804" width="11.140625" customWidth="1"/>
    <col min="12805" max="12805" width="14.5703125" customWidth="1"/>
    <col min="12806" max="12806" width="13.5703125" customWidth="1"/>
    <col min="12807" max="12807" width="11.85546875" customWidth="1"/>
    <col min="12808" max="12808" width="13" customWidth="1"/>
    <col min="12809" max="12809" width="7.140625" customWidth="1"/>
    <col min="12810" max="12810" width="7.85546875" customWidth="1"/>
    <col min="12811" max="12811" width="8.7109375" customWidth="1"/>
    <col min="13058" max="13058" width="14.140625" customWidth="1"/>
    <col min="13059" max="13059" width="39.5703125" customWidth="1"/>
    <col min="13060" max="13060" width="11.140625" customWidth="1"/>
    <col min="13061" max="13061" width="14.5703125" customWidth="1"/>
    <col min="13062" max="13062" width="13.5703125" customWidth="1"/>
    <col min="13063" max="13063" width="11.85546875" customWidth="1"/>
    <col min="13064" max="13064" width="13" customWidth="1"/>
    <col min="13065" max="13065" width="7.140625" customWidth="1"/>
    <col min="13066" max="13066" width="7.85546875" customWidth="1"/>
    <col min="13067" max="13067" width="8.7109375" customWidth="1"/>
    <col min="13314" max="13314" width="14.140625" customWidth="1"/>
    <col min="13315" max="13315" width="39.5703125" customWidth="1"/>
    <col min="13316" max="13316" width="11.140625" customWidth="1"/>
    <col min="13317" max="13317" width="14.5703125" customWidth="1"/>
    <col min="13318" max="13318" width="13.5703125" customWidth="1"/>
    <col min="13319" max="13319" width="11.85546875" customWidth="1"/>
    <col min="13320" max="13320" width="13" customWidth="1"/>
    <col min="13321" max="13321" width="7.140625" customWidth="1"/>
    <col min="13322" max="13322" width="7.85546875" customWidth="1"/>
    <col min="13323" max="13323" width="8.7109375" customWidth="1"/>
    <col min="13570" max="13570" width="14.140625" customWidth="1"/>
    <col min="13571" max="13571" width="39.5703125" customWidth="1"/>
    <col min="13572" max="13572" width="11.140625" customWidth="1"/>
    <col min="13573" max="13573" width="14.5703125" customWidth="1"/>
    <col min="13574" max="13574" width="13.5703125" customWidth="1"/>
    <col min="13575" max="13575" width="11.85546875" customWidth="1"/>
    <col min="13576" max="13576" width="13" customWidth="1"/>
    <col min="13577" max="13577" width="7.140625" customWidth="1"/>
    <col min="13578" max="13578" width="7.85546875" customWidth="1"/>
    <col min="13579" max="13579" width="8.7109375" customWidth="1"/>
    <col min="13826" max="13826" width="14.140625" customWidth="1"/>
    <col min="13827" max="13827" width="39.5703125" customWidth="1"/>
    <col min="13828" max="13828" width="11.140625" customWidth="1"/>
    <col min="13829" max="13829" width="14.5703125" customWidth="1"/>
    <col min="13830" max="13830" width="13.5703125" customWidth="1"/>
    <col min="13831" max="13831" width="11.85546875" customWidth="1"/>
    <col min="13832" max="13832" width="13" customWidth="1"/>
    <col min="13833" max="13833" width="7.140625" customWidth="1"/>
    <col min="13834" max="13834" width="7.85546875" customWidth="1"/>
    <col min="13835" max="13835" width="8.7109375" customWidth="1"/>
    <col min="14082" max="14082" width="14.140625" customWidth="1"/>
    <col min="14083" max="14083" width="39.5703125" customWidth="1"/>
    <col min="14084" max="14084" width="11.140625" customWidth="1"/>
    <col min="14085" max="14085" width="14.5703125" customWidth="1"/>
    <col min="14086" max="14086" width="13.5703125" customWidth="1"/>
    <col min="14087" max="14087" width="11.85546875" customWidth="1"/>
    <col min="14088" max="14088" width="13" customWidth="1"/>
    <col min="14089" max="14089" width="7.140625" customWidth="1"/>
    <col min="14090" max="14090" width="7.85546875" customWidth="1"/>
    <col min="14091" max="14091" width="8.7109375" customWidth="1"/>
    <col min="14338" max="14338" width="14.140625" customWidth="1"/>
    <col min="14339" max="14339" width="39.5703125" customWidth="1"/>
    <col min="14340" max="14340" width="11.140625" customWidth="1"/>
    <col min="14341" max="14341" width="14.5703125" customWidth="1"/>
    <col min="14342" max="14342" width="13.5703125" customWidth="1"/>
    <col min="14343" max="14343" width="11.85546875" customWidth="1"/>
    <col min="14344" max="14344" width="13" customWidth="1"/>
    <col min="14345" max="14345" width="7.140625" customWidth="1"/>
    <col min="14346" max="14346" width="7.85546875" customWidth="1"/>
    <col min="14347" max="14347" width="8.7109375" customWidth="1"/>
    <col min="14594" max="14594" width="14.140625" customWidth="1"/>
    <col min="14595" max="14595" width="39.5703125" customWidth="1"/>
    <col min="14596" max="14596" width="11.140625" customWidth="1"/>
    <col min="14597" max="14597" width="14.5703125" customWidth="1"/>
    <col min="14598" max="14598" width="13.5703125" customWidth="1"/>
    <col min="14599" max="14599" width="11.85546875" customWidth="1"/>
    <col min="14600" max="14600" width="13" customWidth="1"/>
    <col min="14601" max="14601" width="7.140625" customWidth="1"/>
    <col min="14602" max="14602" width="7.85546875" customWidth="1"/>
    <col min="14603" max="14603" width="8.7109375" customWidth="1"/>
    <col min="14850" max="14850" width="14.140625" customWidth="1"/>
    <col min="14851" max="14851" width="39.5703125" customWidth="1"/>
    <col min="14852" max="14852" width="11.140625" customWidth="1"/>
    <col min="14853" max="14853" width="14.5703125" customWidth="1"/>
    <col min="14854" max="14854" width="13.5703125" customWidth="1"/>
    <col min="14855" max="14855" width="11.85546875" customWidth="1"/>
    <col min="14856" max="14856" width="13" customWidth="1"/>
    <col min="14857" max="14857" width="7.140625" customWidth="1"/>
    <col min="14858" max="14858" width="7.85546875" customWidth="1"/>
    <col min="14859" max="14859" width="8.7109375" customWidth="1"/>
    <col min="15106" max="15106" width="14.140625" customWidth="1"/>
    <col min="15107" max="15107" width="39.5703125" customWidth="1"/>
    <col min="15108" max="15108" width="11.140625" customWidth="1"/>
    <col min="15109" max="15109" width="14.5703125" customWidth="1"/>
    <col min="15110" max="15110" width="13.5703125" customWidth="1"/>
    <col min="15111" max="15111" width="11.85546875" customWidth="1"/>
    <col min="15112" max="15112" width="13" customWidth="1"/>
    <col min="15113" max="15113" width="7.140625" customWidth="1"/>
    <col min="15114" max="15114" width="7.85546875" customWidth="1"/>
    <col min="15115" max="15115" width="8.7109375" customWidth="1"/>
    <col min="15362" max="15362" width="14.140625" customWidth="1"/>
    <col min="15363" max="15363" width="39.5703125" customWidth="1"/>
    <col min="15364" max="15364" width="11.140625" customWidth="1"/>
    <col min="15365" max="15365" width="14.5703125" customWidth="1"/>
    <col min="15366" max="15366" width="13.5703125" customWidth="1"/>
    <col min="15367" max="15367" width="11.85546875" customWidth="1"/>
    <col min="15368" max="15368" width="13" customWidth="1"/>
    <col min="15369" max="15369" width="7.140625" customWidth="1"/>
    <col min="15370" max="15370" width="7.85546875" customWidth="1"/>
    <col min="15371" max="15371" width="8.7109375" customWidth="1"/>
    <col min="15618" max="15618" width="14.140625" customWidth="1"/>
    <col min="15619" max="15619" width="39.5703125" customWidth="1"/>
    <col min="15620" max="15620" width="11.140625" customWidth="1"/>
    <col min="15621" max="15621" width="14.5703125" customWidth="1"/>
    <col min="15622" max="15622" width="13.5703125" customWidth="1"/>
    <col min="15623" max="15623" width="11.85546875" customWidth="1"/>
    <col min="15624" max="15624" width="13" customWidth="1"/>
    <col min="15625" max="15625" width="7.140625" customWidth="1"/>
    <col min="15626" max="15626" width="7.85546875" customWidth="1"/>
    <col min="15627" max="15627" width="8.7109375" customWidth="1"/>
    <col min="15874" max="15874" width="14.140625" customWidth="1"/>
    <col min="15875" max="15875" width="39.5703125" customWidth="1"/>
    <col min="15876" max="15876" width="11.140625" customWidth="1"/>
    <col min="15877" max="15877" width="14.5703125" customWidth="1"/>
    <col min="15878" max="15878" width="13.5703125" customWidth="1"/>
    <col min="15879" max="15879" width="11.85546875" customWidth="1"/>
    <col min="15880" max="15880" width="13" customWidth="1"/>
    <col min="15881" max="15881" width="7.140625" customWidth="1"/>
    <col min="15882" max="15882" width="7.85546875" customWidth="1"/>
    <col min="15883" max="15883" width="8.7109375" customWidth="1"/>
    <col min="16130" max="16130" width="14.140625" customWidth="1"/>
    <col min="16131" max="16131" width="39.5703125" customWidth="1"/>
    <col min="16132" max="16132" width="11.140625" customWidth="1"/>
    <col min="16133" max="16133" width="14.5703125" customWidth="1"/>
    <col min="16134" max="16134" width="13.5703125" customWidth="1"/>
    <col min="16135" max="16135" width="11.85546875" customWidth="1"/>
    <col min="16136" max="16136" width="13" customWidth="1"/>
    <col min="16137" max="16137" width="7.140625" customWidth="1"/>
    <col min="16138" max="16138" width="7.85546875" customWidth="1"/>
    <col min="16139" max="16139" width="8.7109375" customWidth="1"/>
  </cols>
  <sheetData>
    <row r="2" spans="1:9" ht="16.5" thickBot="1" x14ac:dyDescent="0.3">
      <c r="B2" s="209" t="s">
        <v>38</v>
      </c>
    </row>
    <row r="3" spans="1:9" ht="19.5" thickBot="1" x14ac:dyDescent="0.35">
      <c r="A3" s="8"/>
      <c r="B3" s="279" t="s">
        <v>29</v>
      </c>
      <c r="C3" s="279"/>
      <c r="D3" s="279"/>
      <c r="E3" s="279"/>
      <c r="F3" s="279"/>
      <c r="G3" s="279"/>
      <c r="H3" s="279"/>
      <c r="I3" s="279"/>
    </row>
    <row r="4" spans="1:9" ht="15.75" thickBot="1" x14ac:dyDescent="0.3">
      <c r="A4" s="2"/>
      <c r="B4" s="3" t="s">
        <v>1</v>
      </c>
      <c r="C4" s="4" t="s">
        <v>2</v>
      </c>
      <c r="D4" s="4" t="s">
        <v>3</v>
      </c>
      <c r="E4" s="264" t="s">
        <v>4</v>
      </c>
      <c r="F4" s="265"/>
      <c r="G4" s="266"/>
      <c r="H4" s="4" t="s">
        <v>5</v>
      </c>
      <c r="I4" s="4" t="s">
        <v>6</v>
      </c>
    </row>
    <row r="5" spans="1:9" ht="15.75" thickBot="1" x14ac:dyDescent="0.3">
      <c r="A5" s="2"/>
      <c r="B5" s="5"/>
      <c r="C5" s="6" t="s">
        <v>7</v>
      </c>
      <c r="D5" s="6" t="s">
        <v>7</v>
      </c>
      <c r="E5" s="6" t="s">
        <v>8</v>
      </c>
      <c r="F5" s="7" t="s">
        <v>9</v>
      </c>
      <c r="G5" s="7" t="s">
        <v>10</v>
      </c>
      <c r="H5" s="6" t="s">
        <v>11</v>
      </c>
      <c r="I5" s="6" t="s">
        <v>12</v>
      </c>
    </row>
    <row r="6" spans="1:9" x14ac:dyDescent="0.25">
      <c r="A6" s="2"/>
      <c r="B6" s="228" t="s">
        <v>30</v>
      </c>
      <c r="C6" s="229"/>
      <c r="D6" s="229"/>
      <c r="E6" s="229"/>
      <c r="F6" s="229"/>
      <c r="G6" s="229"/>
      <c r="H6" s="229"/>
      <c r="I6" s="230"/>
    </row>
    <row r="7" spans="1:9" ht="15.75" thickBot="1" x14ac:dyDescent="0.3">
      <c r="A7" s="2"/>
      <c r="B7" s="231"/>
      <c r="C7" s="232"/>
      <c r="D7" s="232"/>
      <c r="E7" s="232"/>
      <c r="F7" s="232"/>
      <c r="G7" s="232"/>
      <c r="H7" s="232"/>
      <c r="I7" s="233"/>
    </row>
    <row r="8" spans="1:9" s="24" customFormat="1" ht="28.5" customHeight="1" thickBot="1" x14ac:dyDescent="0.35">
      <c r="B8" s="68" t="s">
        <v>14</v>
      </c>
      <c r="C8" s="69" t="s">
        <v>41</v>
      </c>
      <c r="D8" s="37">
        <v>20</v>
      </c>
      <c r="E8" s="70">
        <v>4.7</v>
      </c>
      <c r="F8" s="71">
        <v>7.9</v>
      </c>
      <c r="G8" s="71">
        <v>7.3</v>
      </c>
      <c r="H8" s="71">
        <v>123</v>
      </c>
      <c r="I8" s="36" t="s">
        <v>122</v>
      </c>
    </row>
    <row r="9" spans="1:9" ht="19.5" thickBot="1" x14ac:dyDescent="0.3">
      <c r="A9" s="2"/>
      <c r="B9" s="35"/>
      <c r="C9" s="97" t="s">
        <v>42</v>
      </c>
      <c r="D9" s="13">
        <v>10</v>
      </c>
      <c r="E9" s="36">
        <v>0.06</v>
      </c>
      <c r="F9" s="36">
        <v>0.82</v>
      </c>
      <c r="G9" s="36">
        <v>0.08</v>
      </c>
      <c r="H9" s="36">
        <v>74.8</v>
      </c>
      <c r="I9" s="36" t="s">
        <v>123</v>
      </c>
    </row>
    <row r="10" spans="1:9" ht="24.75" customHeight="1" thickBot="1" x14ac:dyDescent="0.3">
      <c r="A10" s="2"/>
      <c r="B10" s="38"/>
      <c r="C10" s="222" t="s">
        <v>127</v>
      </c>
      <c r="D10" s="37">
        <v>210</v>
      </c>
      <c r="E10" s="36">
        <v>7.4</v>
      </c>
      <c r="F10" s="36">
        <v>10.52</v>
      </c>
      <c r="G10" s="36">
        <v>25.8</v>
      </c>
      <c r="H10" s="36">
        <v>267.12</v>
      </c>
      <c r="I10" s="36">
        <v>302</v>
      </c>
    </row>
    <row r="11" spans="1:9" ht="19.5" thickBot="1" x14ac:dyDescent="0.3">
      <c r="A11" s="2"/>
      <c r="B11" s="38"/>
      <c r="C11" s="92" t="s">
        <v>15</v>
      </c>
      <c r="D11" s="37">
        <v>40</v>
      </c>
      <c r="E11" s="36">
        <v>5.0999999999999996</v>
      </c>
      <c r="F11" s="36">
        <v>4.5999999999999996</v>
      </c>
      <c r="G11" s="36">
        <v>0.3</v>
      </c>
      <c r="H11" s="36">
        <v>62.8</v>
      </c>
      <c r="I11" s="36">
        <v>337</v>
      </c>
    </row>
    <row r="12" spans="1:9" ht="19.5" thickBot="1" x14ac:dyDescent="0.3">
      <c r="A12" s="2"/>
      <c r="B12" s="38"/>
      <c r="C12" s="92" t="s">
        <v>16</v>
      </c>
      <c r="D12" s="37">
        <v>200</v>
      </c>
      <c r="E12" s="36">
        <v>4.8499999999999996</v>
      </c>
      <c r="F12" s="36">
        <v>5.04</v>
      </c>
      <c r="G12" s="36">
        <v>32.729999999999997</v>
      </c>
      <c r="H12" s="36">
        <v>195.71</v>
      </c>
      <c r="I12" s="36">
        <v>304</v>
      </c>
    </row>
    <row r="13" spans="1:9" ht="19.5" thickBot="1" x14ac:dyDescent="0.3">
      <c r="A13" s="2"/>
      <c r="B13" s="39"/>
      <c r="C13" s="94" t="s">
        <v>131</v>
      </c>
      <c r="D13" s="40">
        <v>40</v>
      </c>
      <c r="E13" s="41">
        <v>4.05</v>
      </c>
      <c r="F13" s="41">
        <v>0.6</v>
      </c>
      <c r="G13" s="41">
        <v>7.54</v>
      </c>
      <c r="H13" s="41">
        <v>102</v>
      </c>
      <c r="I13" s="34">
        <v>2</v>
      </c>
    </row>
    <row r="14" spans="1:9" ht="19.5" thickBot="1" x14ac:dyDescent="0.3">
      <c r="A14" s="2"/>
      <c r="B14" s="238" t="s">
        <v>18</v>
      </c>
      <c r="C14" s="239"/>
      <c r="D14" s="42">
        <f>SUM(D8:D13)</f>
        <v>520</v>
      </c>
      <c r="E14" s="42">
        <f>SUM(E8:E13)</f>
        <v>26.16</v>
      </c>
      <c r="F14" s="42">
        <f>SUM(F8:F13)</f>
        <v>29.480000000000004</v>
      </c>
      <c r="G14" s="42">
        <f>SUM(G8:G13)</f>
        <v>73.75</v>
      </c>
      <c r="H14" s="42">
        <f>SUM(H8:H13)</f>
        <v>825.43000000000006</v>
      </c>
      <c r="I14" s="34"/>
    </row>
    <row r="15" spans="1:9" ht="19.5" thickBot="1" x14ac:dyDescent="0.3">
      <c r="A15" s="22"/>
      <c r="B15" s="23"/>
      <c r="C15" s="16" t="s">
        <v>40</v>
      </c>
      <c r="D15" s="17">
        <v>225</v>
      </c>
      <c r="E15" s="18">
        <v>0.53</v>
      </c>
      <c r="F15" s="18">
        <v>0</v>
      </c>
      <c r="G15" s="18">
        <v>14.92</v>
      </c>
      <c r="H15" s="18">
        <v>57</v>
      </c>
      <c r="I15" s="19">
        <v>3</v>
      </c>
    </row>
    <row r="16" spans="1:9" ht="19.5" thickBot="1" x14ac:dyDescent="0.3">
      <c r="A16" s="2"/>
      <c r="B16" s="238" t="s">
        <v>19</v>
      </c>
      <c r="C16" s="239"/>
      <c r="D16" s="44">
        <f>D15</f>
        <v>225</v>
      </c>
      <c r="E16" s="45">
        <f>E15</f>
        <v>0.53</v>
      </c>
      <c r="F16" s="45">
        <f>F15</f>
        <v>0</v>
      </c>
      <c r="G16" s="45">
        <f>G15</f>
        <v>14.92</v>
      </c>
      <c r="H16" s="45">
        <f>H15</f>
        <v>57</v>
      </c>
      <c r="I16" s="45"/>
    </row>
    <row r="17" spans="1:9" ht="28.5" customHeight="1" thickBot="1" x14ac:dyDescent="0.35">
      <c r="A17" s="24"/>
      <c r="B17" s="25" t="s">
        <v>20</v>
      </c>
      <c r="C17" s="26" t="s">
        <v>39</v>
      </c>
      <c r="D17" s="33">
        <v>100</v>
      </c>
      <c r="E17" s="34">
        <v>2.33</v>
      </c>
      <c r="F17" s="34">
        <v>5.67</v>
      </c>
      <c r="G17" s="34">
        <v>12.22</v>
      </c>
      <c r="H17" s="34">
        <v>101</v>
      </c>
      <c r="I17" s="34" t="s">
        <v>162</v>
      </c>
    </row>
    <row r="18" spans="1:9" ht="38.25" thickBot="1" x14ac:dyDescent="0.3">
      <c r="A18" s="2"/>
      <c r="B18" s="32"/>
      <c r="C18" s="46" t="s">
        <v>21</v>
      </c>
      <c r="D18" s="33">
        <v>270</v>
      </c>
      <c r="E18" s="34">
        <v>7.54</v>
      </c>
      <c r="F18" s="34">
        <v>7.17</v>
      </c>
      <c r="G18" s="34">
        <v>11.12</v>
      </c>
      <c r="H18" s="34">
        <v>146.88</v>
      </c>
      <c r="I18" s="34" t="s">
        <v>163</v>
      </c>
    </row>
    <row r="19" spans="1:9" ht="19.5" thickBot="1" x14ac:dyDescent="0.3">
      <c r="A19" s="2"/>
      <c r="B19" s="32"/>
      <c r="C19" s="31" t="s">
        <v>113</v>
      </c>
      <c r="D19" s="33">
        <v>100</v>
      </c>
      <c r="E19" s="34">
        <v>11.93</v>
      </c>
      <c r="F19" s="34">
        <v>10.8</v>
      </c>
      <c r="G19" s="34">
        <v>12</v>
      </c>
      <c r="H19" s="34">
        <v>165.75</v>
      </c>
      <c r="I19" s="34">
        <v>451</v>
      </c>
    </row>
    <row r="20" spans="1:9" ht="19.5" thickBot="1" x14ac:dyDescent="0.3">
      <c r="A20" s="2"/>
      <c r="B20" s="32"/>
      <c r="C20" s="26" t="s">
        <v>128</v>
      </c>
      <c r="D20" s="33">
        <v>180</v>
      </c>
      <c r="E20" s="34">
        <v>8.4</v>
      </c>
      <c r="F20" s="34">
        <v>10.8</v>
      </c>
      <c r="G20" s="34">
        <v>41.26</v>
      </c>
      <c r="H20" s="34">
        <v>303</v>
      </c>
      <c r="I20" s="34" t="s">
        <v>129</v>
      </c>
    </row>
    <row r="21" spans="1:9" ht="19.5" thickBot="1" x14ac:dyDescent="0.3">
      <c r="A21" s="2"/>
      <c r="B21" s="32"/>
      <c r="C21" s="26" t="s">
        <v>24</v>
      </c>
      <c r="D21" s="33">
        <v>50</v>
      </c>
      <c r="E21" s="34">
        <v>1.3</v>
      </c>
      <c r="F21" s="34">
        <v>2.4</v>
      </c>
      <c r="G21" s="34">
        <v>4.2</v>
      </c>
      <c r="H21" s="34">
        <v>44</v>
      </c>
      <c r="I21" s="34">
        <v>24</v>
      </c>
    </row>
    <row r="22" spans="1:9" ht="19.5" thickBot="1" x14ac:dyDescent="0.3">
      <c r="A22" s="47"/>
      <c r="B22" s="32"/>
      <c r="C22" s="26" t="s">
        <v>25</v>
      </c>
      <c r="D22" s="33">
        <v>200</v>
      </c>
      <c r="E22" s="34">
        <v>0</v>
      </c>
      <c r="F22" s="34">
        <v>0</v>
      </c>
      <c r="G22" s="34">
        <v>35.5</v>
      </c>
      <c r="H22" s="34">
        <v>92</v>
      </c>
      <c r="I22" s="34">
        <v>50</v>
      </c>
    </row>
    <row r="23" spans="1:9" ht="19.5" thickBot="1" x14ac:dyDescent="0.3">
      <c r="A23" s="2"/>
      <c r="B23" s="48"/>
      <c r="C23" s="26" t="s">
        <v>166</v>
      </c>
      <c r="D23" s="33">
        <v>80</v>
      </c>
      <c r="E23" s="34">
        <v>3.86</v>
      </c>
      <c r="F23" s="34">
        <v>0.38</v>
      </c>
      <c r="G23" s="34">
        <v>38.5</v>
      </c>
      <c r="H23" s="34">
        <v>101.37</v>
      </c>
      <c r="I23" s="34">
        <v>1</v>
      </c>
    </row>
    <row r="24" spans="1:9" ht="19.5" thickBot="1" x14ac:dyDescent="0.3">
      <c r="A24" s="2"/>
      <c r="B24" s="238" t="s">
        <v>27</v>
      </c>
      <c r="C24" s="239"/>
      <c r="D24" s="44">
        <f>SUM(D17:D23)</f>
        <v>980</v>
      </c>
      <c r="E24" s="45">
        <f>SUM(E17:E23)</f>
        <v>35.360000000000007</v>
      </c>
      <c r="F24" s="45">
        <f>SUM(F17:F23)</f>
        <v>37.22</v>
      </c>
      <c r="G24" s="45">
        <f>SUM(G17:G23)</f>
        <v>154.80000000000001</v>
      </c>
      <c r="H24" s="45">
        <f>SUM(H17:H23)</f>
        <v>954</v>
      </c>
      <c r="I24" s="34"/>
    </row>
    <row r="25" spans="1:9" ht="19.5" thickBot="1" x14ac:dyDescent="0.3">
      <c r="A25" s="2"/>
      <c r="B25" s="238" t="s">
        <v>28</v>
      </c>
      <c r="C25" s="239"/>
      <c r="D25" s="44"/>
      <c r="E25" s="45">
        <f>E14+E16+E24</f>
        <v>62.050000000000011</v>
      </c>
      <c r="F25" s="45">
        <f>F14+F16+F24</f>
        <v>66.7</v>
      </c>
      <c r="G25" s="45">
        <f>G14+G16+G24</f>
        <v>243.47000000000003</v>
      </c>
      <c r="H25" s="45">
        <f>H14+H16+H24</f>
        <v>1836.43</v>
      </c>
      <c r="I25" s="34"/>
    </row>
    <row r="27" spans="1:9" ht="27.75" customHeight="1" thickBot="1" x14ac:dyDescent="0.3">
      <c r="B27" s="209" t="s">
        <v>31</v>
      </c>
    </row>
    <row r="28" spans="1:9" ht="18" customHeight="1" thickBot="1" x14ac:dyDescent="0.35">
      <c r="B28" s="279" t="s">
        <v>29</v>
      </c>
      <c r="C28" s="279"/>
      <c r="D28" s="279"/>
      <c r="E28" s="279"/>
      <c r="F28" s="279"/>
      <c r="G28" s="279"/>
      <c r="H28" s="279"/>
      <c r="I28" s="279"/>
    </row>
    <row r="29" spans="1:9" ht="29.25" customHeight="1" thickBot="1" x14ac:dyDescent="0.3">
      <c r="B29" s="51" t="s">
        <v>1</v>
      </c>
      <c r="C29" s="52" t="s">
        <v>2</v>
      </c>
      <c r="D29" s="52" t="s">
        <v>3</v>
      </c>
      <c r="E29" s="240" t="s">
        <v>4</v>
      </c>
      <c r="F29" s="241"/>
      <c r="G29" s="242"/>
      <c r="H29" s="52" t="s">
        <v>5</v>
      </c>
      <c r="I29" s="52" t="s">
        <v>6</v>
      </c>
    </row>
    <row r="30" spans="1:9" ht="27" customHeight="1" thickBot="1" x14ac:dyDescent="0.3">
      <c r="B30" s="53"/>
      <c r="C30" s="54" t="s">
        <v>7</v>
      </c>
      <c r="D30" s="54" t="s">
        <v>7</v>
      </c>
      <c r="E30" s="54" t="s">
        <v>8</v>
      </c>
      <c r="F30" s="55" t="s">
        <v>9</v>
      </c>
      <c r="G30" s="55" t="s">
        <v>10</v>
      </c>
      <c r="H30" s="54" t="s">
        <v>11</v>
      </c>
      <c r="I30" s="54" t="s">
        <v>12</v>
      </c>
    </row>
    <row r="31" spans="1:9" ht="12.75" customHeight="1" x14ac:dyDescent="0.25">
      <c r="B31" s="267" t="s">
        <v>32</v>
      </c>
      <c r="C31" s="268"/>
      <c r="D31" s="268"/>
      <c r="E31" s="268"/>
      <c r="F31" s="268"/>
      <c r="G31" s="268"/>
      <c r="H31" s="268"/>
      <c r="I31" s="269"/>
    </row>
    <row r="32" spans="1:9" ht="4.5" customHeight="1" thickBot="1" x14ac:dyDescent="0.3">
      <c r="B32" s="270"/>
      <c r="C32" s="271"/>
      <c r="D32" s="271"/>
      <c r="E32" s="271"/>
      <c r="F32" s="271"/>
      <c r="G32" s="271"/>
      <c r="H32" s="271"/>
      <c r="I32" s="272"/>
    </row>
    <row r="33" spans="2:9" s="24" customFormat="1" ht="19.5" thickBot="1" x14ac:dyDescent="0.35">
      <c r="B33" s="35" t="s">
        <v>14</v>
      </c>
      <c r="C33" s="97" t="s">
        <v>33</v>
      </c>
      <c r="D33" s="37">
        <v>60</v>
      </c>
      <c r="E33" s="36">
        <v>3.45</v>
      </c>
      <c r="F33" s="36">
        <v>0</v>
      </c>
      <c r="G33" s="36">
        <v>8.75</v>
      </c>
      <c r="H33" s="36">
        <v>49.5</v>
      </c>
      <c r="I33" s="36">
        <v>18</v>
      </c>
    </row>
    <row r="34" spans="2:9" s="24" customFormat="1" ht="19.5" thickBot="1" x14ac:dyDescent="0.35">
      <c r="B34" s="134"/>
      <c r="C34" s="97" t="s">
        <v>34</v>
      </c>
      <c r="D34" s="37">
        <v>100</v>
      </c>
      <c r="E34" s="36">
        <v>11</v>
      </c>
      <c r="F34" s="36">
        <v>23.9</v>
      </c>
      <c r="G34" s="36">
        <v>0.4</v>
      </c>
      <c r="H34" s="36">
        <v>261</v>
      </c>
      <c r="I34" s="36">
        <v>41</v>
      </c>
    </row>
    <row r="35" spans="2:9" s="24" customFormat="1" ht="19.5" thickBot="1" x14ac:dyDescent="0.35">
      <c r="B35" s="38"/>
      <c r="C35" s="97" t="s">
        <v>35</v>
      </c>
      <c r="D35" s="37">
        <v>180</v>
      </c>
      <c r="E35" s="98">
        <v>6.3</v>
      </c>
      <c r="F35" s="99">
        <v>7.38</v>
      </c>
      <c r="G35" s="99">
        <v>42.3</v>
      </c>
      <c r="H35" s="99">
        <v>264.60000000000002</v>
      </c>
      <c r="I35" s="36" t="s">
        <v>132</v>
      </c>
    </row>
    <row r="36" spans="2:9" s="132" customFormat="1" ht="19.5" thickBot="1" x14ac:dyDescent="0.35">
      <c r="B36" s="32"/>
      <c r="C36" s="26" t="s">
        <v>24</v>
      </c>
      <c r="D36" s="33">
        <v>50</v>
      </c>
      <c r="E36" s="28">
        <v>1.3</v>
      </c>
      <c r="F36" s="28">
        <v>2.4</v>
      </c>
      <c r="G36" s="28">
        <v>4.2</v>
      </c>
      <c r="H36" s="28">
        <v>44</v>
      </c>
      <c r="I36" s="34">
        <v>413</v>
      </c>
    </row>
    <row r="37" spans="2:9" s="24" customFormat="1" ht="19.5" thickBot="1" x14ac:dyDescent="0.35">
      <c r="B37" s="38"/>
      <c r="C37" s="97" t="s">
        <v>36</v>
      </c>
      <c r="D37" s="37">
        <v>222</v>
      </c>
      <c r="E37" s="36">
        <v>0</v>
      </c>
      <c r="F37" s="36">
        <v>0</v>
      </c>
      <c r="G37" s="36">
        <v>15</v>
      </c>
      <c r="H37" s="36">
        <v>60</v>
      </c>
      <c r="I37" s="36">
        <v>301</v>
      </c>
    </row>
    <row r="38" spans="2:9" s="132" customFormat="1" ht="19.5" thickBot="1" x14ac:dyDescent="0.35">
      <c r="B38" s="39"/>
      <c r="C38" s="26" t="s">
        <v>131</v>
      </c>
      <c r="D38" s="40">
        <v>40</v>
      </c>
      <c r="E38" s="41">
        <v>4.05</v>
      </c>
      <c r="F38" s="41">
        <v>0.6</v>
      </c>
      <c r="G38" s="41">
        <v>7.54</v>
      </c>
      <c r="H38" s="41">
        <v>102</v>
      </c>
      <c r="I38" s="34">
        <v>2</v>
      </c>
    </row>
    <row r="39" spans="2:9" s="132" customFormat="1" ht="15.75" customHeight="1" thickBot="1" x14ac:dyDescent="0.35">
      <c r="B39" s="238" t="s">
        <v>18</v>
      </c>
      <c r="C39" s="239"/>
      <c r="D39" s="42">
        <f>SUM(D33:D38)</f>
        <v>652</v>
      </c>
      <c r="E39" s="43">
        <f>SUM(E33:E38)</f>
        <v>26.1</v>
      </c>
      <c r="F39" s="43">
        <f>SUM(F33:F38)</f>
        <v>34.28</v>
      </c>
      <c r="G39" s="43">
        <f>SUM(G33:G38)</f>
        <v>78.190000000000012</v>
      </c>
      <c r="H39" s="43">
        <f>SUM(H33:H38)</f>
        <v>781.1</v>
      </c>
      <c r="I39" s="34"/>
    </row>
    <row r="40" spans="2:9" s="24" customFormat="1" ht="19.5" thickBot="1" x14ac:dyDescent="0.35">
      <c r="B40" s="48"/>
      <c r="C40" s="16" t="s">
        <v>40</v>
      </c>
      <c r="D40" s="40">
        <v>100</v>
      </c>
      <c r="E40" s="41">
        <v>0.53</v>
      </c>
      <c r="F40" s="41">
        <v>0</v>
      </c>
      <c r="G40" s="137">
        <v>14.92</v>
      </c>
      <c r="H40" s="41">
        <v>57</v>
      </c>
      <c r="I40" s="34">
        <v>3</v>
      </c>
    </row>
    <row r="41" spans="2:9" s="132" customFormat="1" ht="24" customHeight="1" thickBot="1" x14ac:dyDescent="0.35">
      <c r="B41" s="238" t="s">
        <v>19</v>
      </c>
      <c r="C41" s="239"/>
      <c r="D41" s="44">
        <f>D40</f>
        <v>100</v>
      </c>
      <c r="E41" s="45">
        <f>E40</f>
        <v>0.53</v>
      </c>
      <c r="F41" s="45">
        <f>F40</f>
        <v>0</v>
      </c>
      <c r="G41" s="45">
        <f>G40</f>
        <v>14.92</v>
      </c>
      <c r="H41" s="45">
        <f>H40</f>
        <v>57</v>
      </c>
      <c r="I41" s="45"/>
    </row>
    <row r="42" spans="2:9" s="132" customFormat="1" ht="19.5" thickBot="1" x14ac:dyDescent="0.35">
      <c r="B42" s="126" t="s">
        <v>20</v>
      </c>
      <c r="C42" s="26" t="s">
        <v>164</v>
      </c>
      <c r="D42" s="33">
        <v>100</v>
      </c>
      <c r="E42" s="28">
        <v>1.23</v>
      </c>
      <c r="F42" s="28">
        <v>4.05</v>
      </c>
      <c r="G42" s="28">
        <v>6.86</v>
      </c>
      <c r="H42" s="28">
        <v>68.400000000000006</v>
      </c>
      <c r="I42" s="140" t="s">
        <v>165</v>
      </c>
    </row>
    <row r="43" spans="2:9" s="24" customFormat="1" ht="20.25" customHeight="1" thickBot="1" x14ac:dyDescent="0.35">
      <c r="B43" s="32"/>
      <c r="C43" s="26" t="s">
        <v>181</v>
      </c>
      <c r="D43" s="33">
        <v>270</v>
      </c>
      <c r="E43" s="28">
        <v>14.58</v>
      </c>
      <c r="F43" s="28">
        <v>7.3</v>
      </c>
      <c r="G43" s="28">
        <v>11.88</v>
      </c>
      <c r="H43" s="28">
        <v>171.72</v>
      </c>
      <c r="I43" s="28" t="s">
        <v>135</v>
      </c>
    </row>
    <row r="44" spans="2:9" s="118" customFormat="1" ht="17.25" customHeight="1" thickBot="1" x14ac:dyDescent="0.35">
      <c r="B44" s="32"/>
      <c r="C44" s="26" t="s">
        <v>180</v>
      </c>
      <c r="D44" s="33">
        <v>150</v>
      </c>
      <c r="E44" s="28">
        <v>11.5</v>
      </c>
      <c r="F44" s="28">
        <v>11.4</v>
      </c>
      <c r="G44" s="28">
        <v>15.7</v>
      </c>
      <c r="H44" s="28">
        <v>210</v>
      </c>
      <c r="I44" s="28">
        <v>462</v>
      </c>
    </row>
    <row r="45" spans="2:9" s="118" customFormat="1" ht="22.5" customHeight="1" thickBot="1" x14ac:dyDescent="0.35">
      <c r="B45" s="32"/>
      <c r="C45" s="26" t="s">
        <v>23</v>
      </c>
      <c r="D45" s="33">
        <v>180</v>
      </c>
      <c r="E45" s="34">
        <v>8.4</v>
      </c>
      <c r="F45" s="34">
        <v>10.8</v>
      </c>
      <c r="G45" s="34">
        <v>41.26</v>
      </c>
      <c r="H45" s="34">
        <v>303</v>
      </c>
      <c r="I45" s="34">
        <v>505</v>
      </c>
    </row>
    <row r="46" spans="2:9" s="132" customFormat="1" ht="19.5" thickBot="1" x14ac:dyDescent="0.35">
      <c r="B46" s="32"/>
      <c r="C46" s="26" t="s">
        <v>76</v>
      </c>
      <c r="D46" s="33">
        <v>50</v>
      </c>
      <c r="E46" s="28">
        <v>1.4</v>
      </c>
      <c r="F46" s="28">
        <v>16.149999999999999</v>
      </c>
      <c r="G46" s="28">
        <v>3.25</v>
      </c>
      <c r="H46" s="28">
        <v>163.15</v>
      </c>
      <c r="I46" s="34">
        <v>600</v>
      </c>
    </row>
    <row r="47" spans="2:9" s="118" customFormat="1" ht="19.5" thickBot="1" x14ac:dyDescent="0.35">
      <c r="B47" s="141"/>
      <c r="C47" s="26" t="s">
        <v>47</v>
      </c>
      <c r="D47" s="33">
        <v>200</v>
      </c>
      <c r="E47" s="34">
        <v>0</v>
      </c>
      <c r="F47" s="34">
        <v>0</v>
      </c>
      <c r="G47" s="34">
        <v>35.5</v>
      </c>
      <c r="H47" s="34">
        <v>92</v>
      </c>
      <c r="I47" s="34">
        <v>50</v>
      </c>
    </row>
    <row r="48" spans="2:9" s="132" customFormat="1" ht="19.5" thickBot="1" x14ac:dyDescent="0.35">
      <c r="B48" s="48"/>
      <c r="C48" s="26" t="s">
        <v>139</v>
      </c>
      <c r="D48" s="33">
        <v>80</v>
      </c>
      <c r="E48" s="28">
        <v>3.86</v>
      </c>
      <c r="F48" s="28">
        <v>0.38</v>
      </c>
      <c r="G48" s="28">
        <v>38.5</v>
      </c>
      <c r="H48" s="28">
        <v>101.37</v>
      </c>
      <c r="I48" s="204">
        <v>3</v>
      </c>
    </row>
    <row r="49" spans="1:9" s="132" customFormat="1" ht="22.5" customHeight="1" thickBot="1" x14ac:dyDescent="0.35">
      <c r="B49" s="234" t="s">
        <v>27</v>
      </c>
      <c r="C49" s="235"/>
      <c r="D49" s="44">
        <f>SUM(D42:D48)</f>
        <v>1030</v>
      </c>
      <c r="E49" s="207">
        <f>SUM(E42:E48)</f>
        <v>40.97</v>
      </c>
      <c r="F49" s="207">
        <f>SUM(F42:F48)</f>
        <v>50.08</v>
      </c>
      <c r="G49" s="207">
        <f>SUM(G42:G48)</f>
        <v>152.94999999999999</v>
      </c>
      <c r="H49" s="207">
        <f>SUM(H42:H48)</f>
        <v>1109.6399999999999</v>
      </c>
      <c r="I49" s="184"/>
    </row>
    <row r="50" spans="1:9" s="132" customFormat="1" ht="24.75" customHeight="1" thickBot="1" x14ac:dyDescent="0.35">
      <c r="B50" s="234" t="s">
        <v>28</v>
      </c>
      <c r="C50" s="235"/>
      <c r="D50" s="124"/>
      <c r="E50" s="124">
        <f>E39+E41+E49</f>
        <v>67.599999999999994</v>
      </c>
      <c r="F50" s="124">
        <f>F39+F41+F49</f>
        <v>84.36</v>
      </c>
      <c r="G50" s="124">
        <f>G39+G41+G49</f>
        <v>246.06</v>
      </c>
      <c r="H50" s="124">
        <f>H39+H41+H49</f>
        <v>1947.7399999999998</v>
      </c>
      <c r="I50" s="27"/>
    </row>
    <row r="51" spans="1:9" ht="24.75" customHeight="1" x14ac:dyDescent="0.25">
      <c r="B51" s="88"/>
      <c r="C51" s="88"/>
      <c r="D51" s="89"/>
      <c r="E51" s="89"/>
      <c r="F51" s="89"/>
      <c r="G51" s="89"/>
      <c r="H51" s="89"/>
      <c r="I51" s="90"/>
    </row>
    <row r="52" spans="1:9" ht="16.5" thickBot="1" x14ac:dyDescent="0.3">
      <c r="B52" s="209" t="s">
        <v>57</v>
      </c>
    </row>
    <row r="53" spans="1:9" s="78" customFormat="1" ht="22.5" customHeight="1" thickBot="1" x14ac:dyDescent="0.35">
      <c r="B53" s="279" t="s">
        <v>29</v>
      </c>
      <c r="C53" s="279"/>
      <c r="D53" s="279"/>
      <c r="E53" s="279"/>
      <c r="F53" s="279"/>
      <c r="G53" s="279"/>
      <c r="H53" s="279"/>
      <c r="I53" s="279"/>
    </row>
    <row r="54" spans="1:9" s="78" customFormat="1" ht="29.25" customHeight="1" thickBot="1" x14ac:dyDescent="0.3">
      <c r="B54" s="79" t="s">
        <v>1</v>
      </c>
      <c r="C54" s="80" t="s">
        <v>2</v>
      </c>
      <c r="D54" s="80" t="s">
        <v>3</v>
      </c>
      <c r="E54" s="250" t="s">
        <v>4</v>
      </c>
      <c r="F54" s="251"/>
      <c r="G54" s="252"/>
      <c r="H54" s="80" t="s">
        <v>5</v>
      </c>
      <c r="I54" s="80" t="s">
        <v>6</v>
      </c>
    </row>
    <row r="55" spans="1:9" s="78" customFormat="1" ht="27" customHeight="1" thickBot="1" x14ac:dyDescent="0.3">
      <c r="B55" s="81"/>
      <c r="C55" s="82" t="s">
        <v>7</v>
      </c>
      <c r="D55" s="82" t="s">
        <v>7</v>
      </c>
      <c r="E55" s="82" t="s">
        <v>8</v>
      </c>
      <c r="F55" s="83" t="s">
        <v>9</v>
      </c>
      <c r="G55" s="83" t="s">
        <v>10</v>
      </c>
      <c r="H55" s="82" t="s">
        <v>11</v>
      </c>
      <c r="I55" s="82" t="s">
        <v>12</v>
      </c>
    </row>
    <row r="56" spans="1:9" s="78" customFormat="1" ht="16.5" x14ac:dyDescent="0.25">
      <c r="B56" s="267" t="s">
        <v>44</v>
      </c>
      <c r="C56" s="268"/>
      <c r="D56" s="268"/>
      <c r="E56" s="268"/>
      <c r="F56" s="268"/>
      <c r="G56" s="268"/>
      <c r="H56" s="268"/>
      <c r="I56" s="269"/>
    </row>
    <row r="57" spans="1:9" s="78" customFormat="1" ht="4.5" customHeight="1" thickBot="1" x14ac:dyDescent="0.3">
      <c r="B57" s="270"/>
      <c r="C57" s="271"/>
      <c r="D57" s="271"/>
      <c r="E57" s="271"/>
      <c r="F57" s="271"/>
      <c r="G57" s="271"/>
      <c r="H57" s="271"/>
      <c r="I57" s="272"/>
    </row>
    <row r="58" spans="1:9" s="24" customFormat="1" ht="15.75" customHeight="1" thickBot="1" x14ac:dyDescent="0.35">
      <c r="A58" s="132"/>
      <c r="B58" s="38" t="s">
        <v>14</v>
      </c>
      <c r="C58" s="92" t="s">
        <v>114</v>
      </c>
      <c r="D58" s="37">
        <v>180</v>
      </c>
      <c r="E58" s="36">
        <v>27</v>
      </c>
      <c r="F58" s="36">
        <v>23.94</v>
      </c>
      <c r="G58" s="36">
        <v>24.66</v>
      </c>
      <c r="H58" s="36">
        <v>430.2</v>
      </c>
      <c r="I58" s="36" t="s">
        <v>167</v>
      </c>
    </row>
    <row r="59" spans="1:9" s="132" customFormat="1" ht="19.5" thickBot="1" x14ac:dyDescent="0.35">
      <c r="A59" s="211"/>
      <c r="B59" s="155"/>
      <c r="C59" s="97" t="s">
        <v>87</v>
      </c>
      <c r="D59" s="73">
        <v>200</v>
      </c>
      <c r="E59" s="74">
        <v>0</v>
      </c>
      <c r="F59" s="74">
        <v>0</v>
      </c>
      <c r="G59" s="74">
        <v>30.6</v>
      </c>
      <c r="H59" s="74">
        <v>118</v>
      </c>
      <c r="I59" s="74">
        <v>307</v>
      </c>
    </row>
    <row r="60" spans="1:9" s="24" customFormat="1" ht="19.5" thickBot="1" x14ac:dyDescent="0.35">
      <c r="B60" s="39"/>
      <c r="C60" s="94" t="s">
        <v>131</v>
      </c>
      <c r="D60" s="40">
        <v>40</v>
      </c>
      <c r="E60" s="41">
        <v>4.05</v>
      </c>
      <c r="F60" s="41">
        <v>0.6</v>
      </c>
      <c r="G60" s="41">
        <v>7.54</v>
      </c>
      <c r="H60" s="41">
        <v>102</v>
      </c>
      <c r="I60" s="34">
        <v>2</v>
      </c>
    </row>
    <row r="61" spans="1:9" s="24" customFormat="1" ht="19.5" thickBot="1" x14ac:dyDescent="0.35">
      <c r="B61" s="234" t="s">
        <v>18</v>
      </c>
      <c r="C61" s="235"/>
      <c r="D61" s="42">
        <f>SUM(D58:D60)</f>
        <v>420</v>
      </c>
      <c r="E61" s="43">
        <f>SUM(E58:E60)</f>
        <v>31.05</v>
      </c>
      <c r="F61" s="43">
        <f>SUM(F58:F60)</f>
        <v>24.540000000000003</v>
      </c>
      <c r="G61" s="43">
        <f>SUM(G58:G60)</f>
        <v>62.800000000000004</v>
      </c>
      <c r="H61" s="43">
        <f>SUM(H58:H60)</f>
        <v>650.20000000000005</v>
      </c>
      <c r="I61" s="34"/>
    </row>
    <row r="62" spans="1:9" s="24" customFormat="1" ht="19.5" thickBot="1" x14ac:dyDescent="0.35">
      <c r="B62" s="48"/>
      <c r="C62" s="94" t="s">
        <v>40</v>
      </c>
      <c r="D62" s="40">
        <v>200</v>
      </c>
      <c r="E62" s="41">
        <v>0.43</v>
      </c>
      <c r="F62" s="41">
        <v>0</v>
      </c>
      <c r="G62" s="41">
        <v>12.92</v>
      </c>
      <c r="H62" s="41">
        <v>89</v>
      </c>
      <c r="I62" s="34">
        <v>3</v>
      </c>
    </row>
    <row r="63" spans="1:9" s="24" customFormat="1" ht="24" customHeight="1" thickBot="1" x14ac:dyDescent="0.35">
      <c r="B63" s="234" t="s">
        <v>19</v>
      </c>
      <c r="C63" s="235"/>
      <c r="D63" s="44">
        <f>D62</f>
        <v>200</v>
      </c>
      <c r="E63" s="45">
        <f>E62</f>
        <v>0.43</v>
      </c>
      <c r="F63" s="45">
        <f>F62</f>
        <v>0</v>
      </c>
      <c r="G63" s="45">
        <f>G62</f>
        <v>12.92</v>
      </c>
      <c r="H63" s="45">
        <f>H62</f>
        <v>89</v>
      </c>
      <c r="I63" s="45"/>
    </row>
    <row r="64" spans="1:9" s="24" customFormat="1" ht="19.5" thickBot="1" x14ac:dyDescent="0.35">
      <c r="B64" s="25" t="s">
        <v>20</v>
      </c>
      <c r="C64" s="26" t="s">
        <v>119</v>
      </c>
      <c r="D64" s="33">
        <v>100</v>
      </c>
      <c r="E64" s="27">
        <v>1.48</v>
      </c>
      <c r="F64" s="27">
        <v>6.32</v>
      </c>
      <c r="G64" s="27">
        <v>7.23</v>
      </c>
      <c r="H64" s="27">
        <v>91.37</v>
      </c>
      <c r="I64" s="34" t="s">
        <v>151</v>
      </c>
    </row>
    <row r="65" spans="2:9" s="203" customFormat="1" ht="38.25" thickBot="1" x14ac:dyDescent="0.35">
      <c r="B65" s="32"/>
      <c r="C65" s="26" t="s">
        <v>182</v>
      </c>
      <c r="D65" s="33">
        <v>270</v>
      </c>
      <c r="E65" s="27">
        <v>5.27</v>
      </c>
      <c r="F65" s="27">
        <v>7.82</v>
      </c>
      <c r="G65" s="27">
        <v>21.72</v>
      </c>
      <c r="H65" s="27">
        <v>210</v>
      </c>
      <c r="I65" s="27" t="s">
        <v>137</v>
      </c>
    </row>
    <row r="66" spans="2:9" s="24" customFormat="1" ht="19.5" thickBot="1" x14ac:dyDescent="0.35">
      <c r="B66" s="32"/>
      <c r="C66" s="26" t="s">
        <v>183</v>
      </c>
      <c r="D66" s="33">
        <v>150</v>
      </c>
      <c r="E66" s="27">
        <v>21.16</v>
      </c>
      <c r="F66" s="27">
        <v>14.5</v>
      </c>
      <c r="G66" s="27">
        <v>3.8</v>
      </c>
      <c r="H66" s="27">
        <v>197.6</v>
      </c>
      <c r="I66" s="204">
        <v>214</v>
      </c>
    </row>
    <row r="67" spans="2:9" s="24" customFormat="1" ht="19.5" thickBot="1" x14ac:dyDescent="0.35">
      <c r="B67" s="32"/>
      <c r="C67" s="26" t="s">
        <v>46</v>
      </c>
      <c r="D67" s="33">
        <v>180</v>
      </c>
      <c r="E67" s="205">
        <v>8</v>
      </c>
      <c r="F67" s="205">
        <v>9</v>
      </c>
      <c r="G67" s="205">
        <v>45.65</v>
      </c>
      <c r="H67" s="205">
        <v>300.60000000000002</v>
      </c>
      <c r="I67" s="184">
        <v>501</v>
      </c>
    </row>
    <row r="68" spans="2:9" s="24" customFormat="1" ht="19.5" thickBot="1" x14ac:dyDescent="0.35">
      <c r="B68" s="32"/>
      <c r="C68" s="26" t="s">
        <v>168</v>
      </c>
      <c r="D68" s="33">
        <v>200</v>
      </c>
      <c r="E68" s="27">
        <v>1.2</v>
      </c>
      <c r="F68" s="27">
        <v>0</v>
      </c>
      <c r="G68" s="27">
        <v>31.6</v>
      </c>
      <c r="H68" s="27">
        <v>126</v>
      </c>
      <c r="I68" s="28">
        <v>302</v>
      </c>
    </row>
    <row r="69" spans="2:9" s="24" customFormat="1" ht="19.5" thickBot="1" x14ac:dyDescent="0.35">
      <c r="B69" s="48"/>
      <c r="C69" s="26" t="s">
        <v>139</v>
      </c>
      <c r="D69" s="33">
        <v>80</v>
      </c>
      <c r="E69" s="27">
        <v>3.86</v>
      </c>
      <c r="F69" s="27">
        <v>0.38</v>
      </c>
      <c r="G69" s="27">
        <v>38.5</v>
      </c>
      <c r="H69" s="27">
        <v>101.37</v>
      </c>
      <c r="I69" s="28">
        <v>3</v>
      </c>
    </row>
    <row r="70" spans="2:9" s="24" customFormat="1" ht="22.5" customHeight="1" thickBot="1" x14ac:dyDescent="0.35">
      <c r="B70" s="234" t="s">
        <v>27</v>
      </c>
      <c r="C70" s="235"/>
      <c r="D70" s="44">
        <f>SUM(D64:D69)</f>
        <v>980</v>
      </c>
      <c r="E70" s="124">
        <f>SUM(E64:E69)</f>
        <v>40.97</v>
      </c>
      <c r="F70" s="124">
        <f>SUM(F64:F69)</f>
        <v>38.020000000000003</v>
      </c>
      <c r="G70" s="124">
        <f>SUM(G64:G69)</f>
        <v>148.5</v>
      </c>
      <c r="H70" s="206">
        <f>SUM(H64:H69)</f>
        <v>1026.94</v>
      </c>
      <c r="I70" s="28"/>
    </row>
    <row r="71" spans="2:9" s="24" customFormat="1" ht="24.75" customHeight="1" thickBot="1" x14ac:dyDescent="0.35">
      <c r="B71" s="234" t="s">
        <v>28</v>
      </c>
      <c r="C71" s="235"/>
      <c r="D71" s="124"/>
      <c r="E71" s="124">
        <f>E70+E63</f>
        <v>41.4</v>
      </c>
      <c r="F71" s="124">
        <f>F70+F63</f>
        <v>38.020000000000003</v>
      </c>
      <c r="G71" s="124">
        <f>G70+G63</f>
        <v>161.41999999999999</v>
      </c>
      <c r="H71" s="124">
        <f>H61+H63+H70</f>
        <v>1766.14</v>
      </c>
      <c r="I71" s="27"/>
    </row>
    <row r="73" spans="2:9" ht="16.5" thickBot="1" x14ac:dyDescent="0.3">
      <c r="B73" s="209" t="s">
        <v>58</v>
      </c>
    </row>
    <row r="74" spans="2:9" s="78" customFormat="1" ht="27.75" customHeight="1" thickBot="1" x14ac:dyDescent="0.35">
      <c r="B74" s="279" t="s">
        <v>29</v>
      </c>
      <c r="C74" s="279"/>
      <c r="D74" s="279"/>
      <c r="E74" s="279"/>
      <c r="F74" s="279"/>
      <c r="G74" s="279"/>
      <c r="H74" s="279"/>
      <c r="I74" s="279"/>
    </row>
    <row r="75" spans="2:9" s="78" customFormat="1" ht="22.5" customHeight="1" thickBot="1" x14ac:dyDescent="0.3">
      <c r="B75" s="79" t="s">
        <v>1</v>
      </c>
      <c r="C75" s="80" t="s">
        <v>2</v>
      </c>
      <c r="D75" s="80" t="s">
        <v>3</v>
      </c>
      <c r="E75" s="250" t="s">
        <v>4</v>
      </c>
      <c r="F75" s="251"/>
      <c r="G75" s="252"/>
      <c r="H75" s="80" t="s">
        <v>5</v>
      </c>
      <c r="I75" s="80" t="s">
        <v>6</v>
      </c>
    </row>
    <row r="76" spans="2:9" s="78" customFormat="1" ht="27" customHeight="1" thickBot="1" x14ac:dyDescent="0.3">
      <c r="B76" s="81"/>
      <c r="C76" s="82" t="s">
        <v>7</v>
      </c>
      <c r="D76" s="82" t="s">
        <v>7</v>
      </c>
      <c r="E76" s="82" t="s">
        <v>8</v>
      </c>
      <c r="F76" s="83" t="s">
        <v>9</v>
      </c>
      <c r="G76" s="83" t="s">
        <v>10</v>
      </c>
      <c r="H76" s="82" t="s">
        <v>11</v>
      </c>
      <c r="I76" s="82" t="s">
        <v>12</v>
      </c>
    </row>
    <row r="77" spans="2:9" s="78" customFormat="1" ht="16.5" x14ac:dyDescent="0.25">
      <c r="B77" s="267" t="s">
        <v>49</v>
      </c>
      <c r="C77" s="268"/>
      <c r="D77" s="268"/>
      <c r="E77" s="268"/>
      <c r="F77" s="268"/>
      <c r="G77" s="268"/>
      <c r="H77" s="268"/>
      <c r="I77" s="269"/>
    </row>
    <row r="78" spans="2:9" s="78" customFormat="1" ht="4.5" customHeight="1" thickBot="1" x14ac:dyDescent="0.3">
      <c r="B78" s="270"/>
      <c r="C78" s="271"/>
      <c r="D78" s="271"/>
      <c r="E78" s="271"/>
      <c r="F78" s="271"/>
      <c r="G78" s="271"/>
      <c r="H78" s="271"/>
      <c r="I78" s="272"/>
    </row>
    <row r="79" spans="2:9" s="24" customFormat="1" ht="18" customHeight="1" thickBot="1" x14ac:dyDescent="0.35">
      <c r="B79" s="35" t="s">
        <v>14</v>
      </c>
      <c r="C79" s="92" t="s">
        <v>50</v>
      </c>
      <c r="D79" s="37">
        <v>60</v>
      </c>
      <c r="E79" s="36">
        <v>3.45</v>
      </c>
      <c r="F79" s="36">
        <v>0</v>
      </c>
      <c r="G79" s="36">
        <v>8.75</v>
      </c>
      <c r="H79" s="36">
        <v>49.5</v>
      </c>
      <c r="I79" s="36">
        <v>18</v>
      </c>
    </row>
    <row r="80" spans="2:9" s="24" customFormat="1" ht="19.5" thickBot="1" x14ac:dyDescent="0.35">
      <c r="B80" s="202"/>
      <c r="C80" s="92" t="s">
        <v>51</v>
      </c>
      <c r="D80" s="37">
        <v>160</v>
      </c>
      <c r="E80" s="36">
        <v>11</v>
      </c>
      <c r="F80" s="36">
        <v>18.37</v>
      </c>
      <c r="G80" s="36">
        <v>2.09</v>
      </c>
      <c r="H80" s="36">
        <v>218.9</v>
      </c>
      <c r="I80" s="36" t="s">
        <v>169</v>
      </c>
    </row>
    <row r="81" spans="1:9" s="24" customFormat="1" ht="19.5" thickBot="1" x14ac:dyDescent="0.35">
      <c r="B81" s="38"/>
      <c r="C81" s="92" t="s">
        <v>52</v>
      </c>
      <c r="D81" s="37">
        <v>222</v>
      </c>
      <c r="E81" s="36">
        <v>0</v>
      </c>
      <c r="F81" s="36">
        <v>0</v>
      </c>
      <c r="G81" s="36">
        <v>15</v>
      </c>
      <c r="H81" s="36">
        <v>60</v>
      </c>
      <c r="I81" s="36">
        <v>301</v>
      </c>
    </row>
    <row r="82" spans="1:9" s="24" customFormat="1" ht="19.5" thickBot="1" x14ac:dyDescent="0.35">
      <c r="B82" s="39"/>
      <c r="C82" s="94" t="s">
        <v>131</v>
      </c>
      <c r="D82" s="40">
        <v>40</v>
      </c>
      <c r="E82" s="41">
        <v>4.05</v>
      </c>
      <c r="F82" s="41">
        <v>0.6</v>
      </c>
      <c r="G82" s="41">
        <v>7.54</v>
      </c>
      <c r="H82" s="41">
        <v>102</v>
      </c>
      <c r="I82" s="34">
        <v>2</v>
      </c>
    </row>
    <row r="83" spans="1:9" s="24" customFormat="1" ht="19.5" thickBot="1" x14ac:dyDescent="0.35">
      <c r="B83" s="39"/>
      <c r="C83" s="94" t="s">
        <v>53</v>
      </c>
      <c r="D83" s="40">
        <v>200</v>
      </c>
      <c r="E83" s="41">
        <v>5.6</v>
      </c>
      <c r="F83" s="41">
        <v>8</v>
      </c>
      <c r="G83" s="41">
        <v>8.4</v>
      </c>
      <c r="H83" s="41">
        <v>128</v>
      </c>
      <c r="I83" s="34">
        <v>306</v>
      </c>
    </row>
    <row r="84" spans="1:9" s="24" customFormat="1" ht="19.5" thickBot="1" x14ac:dyDescent="0.35">
      <c r="B84" s="238" t="s">
        <v>18</v>
      </c>
      <c r="C84" s="239"/>
      <c r="D84" s="42">
        <f>SUM(D79:D83)</f>
        <v>682</v>
      </c>
      <c r="E84" s="43">
        <f>SUM(E79:E83)</f>
        <v>24.1</v>
      </c>
      <c r="F84" s="43">
        <f>SUM(F79:F83)</f>
        <v>26.970000000000002</v>
      </c>
      <c r="G84" s="43">
        <f>SUM(G79:G83)</f>
        <v>41.78</v>
      </c>
      <c r="H84" s="43">
        <f>SUM(H79:H83)</f>
        <v>558.4</v>
      </c>
      <c r="I84" s="34"/>
    </row>
    <row r="85" spans="1:9" s="24" customFormat="1" ht="19.5" thickBot="1" x14ac:dyDescent="0.35">
      <c r="B85" s="48"/>
      <c r="C85" s="95" t="s">
        <v>59</v>
      </c>
      <c r="D85" s="40">
        <v>150</v>
      </c>
      <c r="E85" s="41">
        <v>0.53</v>
      </c>
      <c r="F85" s="41">
        <v>0</v>
      </c>
      <c r="G85" s="41">
        <v>14.92</v>
      </c>
      <c r="H85" s="41">
        <v>57</v>
      </c>
      <c r="I85" s="34">
        <v>3</v>
      </c>
    </row>
    <row r="86" spans="1:9" s="24" customFormat="1" ht="24" customHeight="1" thickBot="1" x14ac:dyDescent="0.35">
      <c r="B86" s="238" t="s">
        <v>19</v>
      </c>
      <c r="C86" s="239"/>
      <c r="D86" s="44">
        <f>D85</f>
        <v>150</v>
      </c>
      <c r="E86" s="45">
        <f>E85</f>
        <v>0.53</v>
      </c>
      <c r="F86" s="45">
        <f>F85</f>
        <v>0</v>
      </c>
      <c r="G86" s="45">
        <f>G85</f>
        <v>14.92</v>
      </c>
      <c r="H86" s="45">
        <f>H85</f>
        <v>57</v>
      </c>
      <c r="I86" s="45"/>
    </row>
    <row r="87" spans="1:9" ht="19.5" thickBot="1" x14ac:dyDescent="0.3">
      <c r="B87" s="25" t="s">
        <v>20</v>
      </c>
      <c r="C87" s="26" t="s">
        <v>110</v>
      </c>
      <c r="D87" s="33">
        <v>90</v>
      </c>
      <c r="E87" s="34">
        <v>0.1</v>
      </c>
      <c r="F87" s="34">
        <v>0.5</v>
      </c>
      <c r="G87" s="34">
        <v>0.1</v>
      </c>
      <c r="H87" s="34">
        <v>14</v>
      </c>
      <c r="I87" s="34">
        <v>14</v>
      </c>
    </row>
    <row r="88" spans="1:9" ht="19.5" thickBot="1" x14ac:dyDescent="0.35">
      <c r="A88" s="24"/>
      <c r="B88" s="109"/>
      <c r="C88" s="26" t="s">
        <v>184</v>
      </c>
      <c r="D88" s="33">
        <v>275</v>
      </c>
      <c r="E88" s="34">
        <v>2.5</v>
      </c>
      <c r="F88" s="34">
        <v>3</v>
      </c>
      <c r="G88" s="34">
        <v>18.3</v>
      </c>
      <c r="H88" s="34">
        <v>176</v>
      </c>
      <c r="I88" s="34">
        <v>141</v>
      </c>
    </row>
    <row r="89" spans="1:9" ht="19.5" thickBot="1" x14ac:dyDescent="0.35">
      <c r="A89" s="24"/>
      <c r="B89" s="38"/>
      <c r="C89" s="97" t="s">
        <v>65</v>
      </c>
      <c r="D89" s="37">
        <v>100</v>
      </c>
      <c r="E89" s="98">
        <v>13.9</v>
      </c>
      <c r="F89" s="99">
        <v>15</v>
      </c>
      <c r="G89" s="100">
        <v>7.4</v>
      </c>
      <c r="H89" s="100">
        <v>187</v>
      </c>
      <c r="I89" s="36">
        <v>203</v>
      </c>
    </row>
    <row r="90" spans="1:9" ht="19.5" thickBot="1" x14ac:dyDescent="0.35">
      <c r="A90" s="24"/>
      <c r="B90" s="38"/>
      <c r="C90" s="26" t="s">
        <v>111</v>
      </c>
      <c r="D90" s="37">
        <v>180</v>
      </c>
      <c r="E90" s="100">
        <v>7.92</v>
      </c>
      <c r="F90" s="110">
        <v>10.8</v>
      </c>
      <c r="G90" s="110">
        <v>8.2799999999999994</v>
      </c>
      <c r="H90" s="110">
        <v>161.47</v>
      </c>
      <c r="I90" s="36">
        <v>507</v>
      </c>
    </row>
    <row r="91" spans="1:9" s="24" customFormat="1" ht="19.5" thickBot="1" x14ac:dyDescent="0.35">
      <c r="B91" s="32"/>
      <c r="C91" s="26" t="s">
        <v>170</v>
      </c>
      <c r="D91" s="33">
        <v>200</v>
      </c>
      <c r="E91" s="34">
        <v>1.2</v>
      </c>
      <c r="F91" s="34">
        <v>0</v>
      </c>
      <c r="G91" s="34">
        <v>31.6</v>
      </c>
      <c r="H91" s="34">
        <v>126</v>
      </c>
      <c r="I91" s="27">
        <v>302</v>
      </c>
    </row>
    <row r="92" spans="1:9" s="24" customFormat="1" ht="19.5" thickBot="1" x14ac:dyDescent="0.35">
      <c r="B92" s="48"/>
      <c r="C92" s="26" t="s">
        <v>26</v>
      </c>
      <c r="D92" s="33">
        <v>80</v>
      </c>
      <c r="E92" s="34">
        <v>3.86</v>
      </c>
      <c r="F92" s="34">
        <v>0.38</v>
      </c>
      <c r="G92" s="34">
        <v>38.5</v>
      </c>
      <c r="H92" s="34">
        <v>101.37</v>
      </c>
      <c r="I92" s="27">
        <v>3</v>
      </c>
    </row>
    <row r="93" spans="1:9" s="24" customFormat="1" ht="22.5" customHeight="1" thickBot="1" x14ac:dyDescent="0.35">
      <c r="B93" s="238" t="s">
        <v>27</v>
      </c>
      <c r="C93" s="239"/>
      <c r="D93" s="44">
        <f>SUM(D87:D92)</f>
        <v>925</v>
      </c>
      <c r="E93" s="45">
        <f>SUM(E87:E92)</f>
        <v>29.48</v>
      </c>
      <c r="F93" s="45">
        <f>SUM(F87:F92)</f>
        <v>29.68</v>
      </c>
      <c r="G93" s="45">
        <f>SUM(G87:G92)</f>
        <v>104.18</v>
      </c>
      <c r="H93" s="45">
        <f>SUM(H87:H92)</f>
        <v>765.84</v>
      </c>
      <c r="I93" s="27"/>
    </row>
    <row r="94" spans="1:9" s="78" customFormat="1" ht="24.75" customHeight="1" thickBot="1" x14ac:dyDescent="0.3">
      <c r="B94" s="282" t="s">
        <v>28</v>
      </c>
      <c r="C94" s="283"/>
      <c r="D94" s="84"/>
      <c r="E94" s="84">
        <f>E93+E86</f>
        <v>30.01</v>
      </c>
      <c r="F94" s="84">
        <f>F93+F86</f>
        <v>29.68</v>
      </c>
      <c r="G94" s="84">
        <f>G93+G86</f>
        <v>119.10000000000001</v>
      </c>
      <c r="H94" s="84">
        <f>H84+H86+H93</f>
        <v>1381.24</v>
      </c>
      <c r="I94" s="85"/>
    </row>
    <row r="96" spans="1:9" ht="16.5" thickBot="1" x14ac:dyDescent="0.3">
      <c r="B96" s="209" t="s">
        <v>60</v>
      </c>
    </row>
    <row r="97" spans="1:9" ht="19.5" thickBot="1" x14ac:dyDescent="0.35">
      <c r="A97" s="24"/>
      <c r="B97" s="279" t="s">
        <v>29</v>
      </c>
      <c r="C97" s="279"/>
      <c r="D97" s="279"/>
      <c r="E97" s="279"/>
      <c r="F97" s="279"/>
      <c r="G97" s="279"/>
      <c r="H97" s="279"/>
      <c r="I97" s="279"/>
    </row>
    <row r="98" spans="1:9" ht="19.5" thickBot="1" x14ac:dyDescent="0.35">
      <c r="A98" s="24"/>
      <c r="B98" s="51" t="s">
        <v>1</v>
      </c>
      <c r="C98" s="52" t="s">
        <v>2</v>
      </c>
      <c r="D98" s="52" t="s">
        <v>3</v>
      </c>
      <c r="E98" s="240" t="s">
        <v>4</v>
      </c>
      <c r="F98" s="241"/>
      <c r="G98" s="242"/>
      <c r="H98" s="52" t="s">
        <v>5</v>
      </c>
      <c r="I98" s="52" t="s">
        <v>6</v>
      </c>
    </row>
    <row r="99" spans="1:9" ht="19.5" thickBot="1" x14ac:dyDescent="0.35">
      <c r="A99" s="24"/>
      <c r="B99" s="53"/>
      <c r="C99" s="54" t="s">
        <v>7</v>
      </c>
      <c r="D99" s="54" t="s">
        <v>7</v>
      </c>
      <c r="E99" s="54" t="s">
        <v>8</v>
      </c>
      <c r="F99" s="55" t="s">
        <v>9</v>
      </c>
      <c r="G99" s="55" t="s">
        <v>10</v>
      </c>
      <c r="H99" s="54" t="s">
        <v>11</v>
      </c>
      <c r="I99" s="54" t="s">
        <v>12</v>
      </c>
    </row>
    <row r="100" spans="1:9" ht="18.75" x14ac:dyDescent="0.3">
      <c r="A100" s="24"/>
      <c r="B100" s="228" t="s">
        <v>67</v>
      </c>
      <c r="C100" s="229"/>
      <c r="D100" s="229"/>
      <c r="E100" s="229"/>
      <c r="F100" s="229"/>
      <c r="G100" s="229"/>
      <c r="H100" s="229"/>
      <c r="I100" s="230"/>
    </row>
    <row r="101" spans="1:9" ht="7.5" customHeight="1" thickBot="1" x14ac:dyDescent="0.35">
      <c r="A101" s="24"/>
      <c r="B101" s="244"/>
      <c r="C101" s="245"/>
      <c r="D101" s="232"/>
      <c r="E101" s="232"/>
      <c r="F101" s="232"/>
      <c r="G101" s="232"/>
      <c r="H101" s="232"/>
      <c r="I101" s="233"/>
    </row>
    <row r="102" spans="1:9" ht="19.5" thickBot="1" x14ac:dyDescent="0.35">
      <c r="A102" s="24"/>
      <c r="B102" s="68" t="s">
        <v>14</v>
      </c>
      <c r="C102" s="69" t="s">
        <v>41</v>
      </c>
      <c r="D102" s="37">
        <v>20</v>
      </c>
      <c r="E102" s="70">
        <v>4.7</v>
      </c>
      <c r="F102" s="71">
        <v>7.9</v>
      </c>
      <c r="G102" s="71">
        <v>7.3</v>
      </c>
      <c r="H102" s="71">
        <v>123</v>
      </c>
      <c r="I102" s="36">
        <v>21</v>
      </c>
    </row>
    <row r="103" spans="1:9" ht="19.5" thickBot="1" x14ac:dyDescent="0.3">
      <c r="A103" s="103"/>
      <c r="B103" s="65"/>
      <c r="C103" s="66" t="s">
        <v>42</v>
      </c>
      <c r="D103" s="13">
        <v>10</v>
      </c>
      <c r="E103" s="11">
        <v>0.06</v>
      </c>
      <c r="F103" s="11">
        <v>0.82</v>
      </c>
      <c r="G103" s="11">
        <v>0.08</v>
      </c>
      <c r="H103" s="11">
        <v>74.8</v>
      </c>
      <c r="I103" s="11">
        <v>20</v>
      </c>
    </row>
    <row r="104" spans="1:9" ht="19.5" thickBot="1" x14ac:dyDescent="0.35">
      <c r="A104" s="24"/>
      <c r="B104" s="38"/>
      <c r="C104" s="92" t="s">
        <v>172</v>
      </c>
      <c r="D104" s="37">
        <v>210</v>
      </c>
      <c r="E104" s="104">
        <v>7.86</v>
      </c>
      <c r="F104" s="36">
        <v>9.0399999999999991</v>
      </c>
      <c r="G104" s="36">
        <v>43.1</v>
      </c>
      <c r="H104" s="36">
        <v>197.5</v>
      </c>
      <c r="I104" s="36" t="s">
        <v>173</v>
      </c>
    </row>
    <row r="105" spans="1:9" ht="19.5" thickBot="1" x14ac:dyDescent="0.35">
      <c r="A105" s="24"/>
      <c r="B105" s="38"/>
      <c r="C105" s="93" t="s">
        <v>16</v>
      </c>
      <c r="D105" s="37">
        <v>200</v>
      </c>
      <c r="E105" s="93">
        <v>4.8499999999999996</v>
      </c>
      <c r="F105" s="93">
        <v>5.04</v>
      </c>
      <c r="G105" s="93">
        <v>32.729999999999997</v>
      </c>
      <c r="H105" s="93">
        <v>195.71</v>
      </c>
      <c r="I105" s="93">
        <v>304</v>
      </c>
    </row>
    <row r="106" spans="1:9" ht="19.5" thickBot="1" x14ac:dyDescent="0.35">
      <c r="A106" s="24"/>
      <c r="B106" s="39"/>
      <c r="C106" s="94" t="s">
        <v>86</v>
      </c>
      <c r="D106" s="40">
        <v>75</v>
      </c>
      <c r="E106" s="95">
        <v>1.08</v>
      </c>
      <c r="F106" s="95">
        <v>2</v>
      </c>
      <c r="G106" s="95">
        <v>8.4</v>
      </c>
      <c r="H106" s="95">
        <v>128</v>
      </c>
      <c r="I106" s="28"/>
    </row>
    <row r="107" spans="1:9" ht="19.5" thickBot="1" x14ac:dyDescent="0.35">
      <c r="A107" s="24"/>
      <c r="B107" s="39"/>
      <c r="C107" s="94" t="s">
        <v>17</v>
      </c>
      <c r="D107" s="40">
        <v>40</v>
      </c>
      <c r="E107" s="96">
        <v>4.05</v>
      </c>
      <c r="F107" s="41">
        <v>0.6</v>
      </c>
      <c r="G107" s="41">
        <v>7.54</v>
      </c>
      <c r="H107" s="41">
        <v>102</v>
      </c>
      <c r="I107" s="34"/>
    </row>
    <row r="108" spans="1:9" ht="19.5" thickBot="1" x14ac:dyDescent="0.35">
      <c r="A108" s="24"/>
      <c r="B108" s="234" t="s">
        <v>18</v>
      </c>
      <c r="C108" s="235"/>
      <c r="D108" s="42">
        <f>SUM(D102:D107)</f>
        <v>555</v>
      </c>
      <c r="E108" s="105">
        <f>SUM(E102:E107)</f>
        <v>22.599999999999998</v>
      </c>
      <c r="F108" s="43">
        <f>SUM(F102:F107)</f>
        <v>25.4</v>
      </c>
      <c r="G108" s="43">
        <f>SUM(G102:G107)</f>
        <v>99.15000000000002</v>
      </c>
      <c r="H108" s="43">
        <f>SUM(H102:H107)</f>
        <v>821.01</v>
      </c>
      <c r="I108" s="34"/>
    </row>
    <row r="109" spans="1:9" ht="19.5" thickBot="1" x14ac:dyDescent="0.35">
      <c r="A109" s="24"/>
      <c r="B109" s="48"/>
      <c r="C109" s="95" t="s">
        <v>59</v>
      </c>
      <c r="D109" s="40">
        <v>200</v>
      </c>
      <c r="E109" s="96">
        <v>0.48</v>
      </c>
      <c r="F109" s="41">
        <v>0</v>
      </c>
      <c r="G109" s="41">
        <v>14.92</v>
      </c>
      <c r="H109" s="41">
        <v>67</v>
      </c>
      <c r="I109" s="34"/>
    </row>
    <row r="110" spans="1:9" ht="19.5" thickBot="1" x14ac:dyDescent="0.35">
      <c r="A110" s="24"/>
      <c r="B110" s="234" t="s">
        <v>19</v>
      </c>
      <c r="C110" s="235"/>
      <c r="D110" s="44">
        <f>D109</f>
        <v>200</v>
      </c>
      <c r="E110" s="106">
        <f>E109</f>
        <v>0.48</v>
      </c>
      <c r="F110" s="45">
        <f>F109</f>
        <v>0</v>
      </c>
      <c r="G110" s="45">
        <f>G109</f>
        <v>14.92</v>
      </c>
      <c r="H110" s="45">
        <f>H109</f>
        <v>67</v>
      </c>
      <c r="I110" s="45"/>
    </row>
    <row r="111" spans="1:9" ht="19.5" thickBot="1" x14ac:dyDescent="0.35">
      <c r="A111" s="24"/>
      <c r="B111" s="107" t="s">
        <v>20</v>
      </c>
      <c r="C111" s="26" t="s">
        <v>54</v>
      </c>
      <c r="D111" s="33">
        <v>100</v>
      </c>
      <c r="E111" s="108">
        <v>1</v>
      </c>
      <c r="F111" s="34">
        <v>0.61</v>
      </c>
      <c r="G111" s="34">
        <v>0.11</v>
      </c>
      <c r="H111" s="34">
        <v>79.89</v>
      </c>
      <c r="I111" s="34" t="s">
        <v>151</v>
      </c>
    </row>
    <row r="112" spans="1:9" ht="38.25" thickBot="1" x14ac:dyDescent="0.35">
      <c r="A112" s="24"/>
      <c r="B112" s="109"/>
      <c r="C112" s="26" t="s">
        <v>118</v>
      </c>
      <c r="D112" s="33">
        <v>275</v>
      </c>
      <c r="E112" s="34">
        <v>18</v>
      </c>
      <c r="F112" s="34">
        <v>8.9499999999999993</v>
      </c>
      <c r="G112" s="34">
        <v>13.75</v>
      </c>
      <c r="H112" s="34">
        <v>198</v>
      </c>
      <c r="I112" s="34" t="s">
        <v>141</v>
      </c>
    </row>
    <row r="113" spans="1:9" ht="19.5" thickBot="1" x14ac:dyDescent="0.35">
      <c r="A113" s="24"/>
      <c r="B113" s="38"/>
      <c r="C113" s="97" t="s">
        <v>142</v>
      </c>
      <c r="D113" s="37">
        <v>100</v>
      </c>
      <c r="E113" s="98">
        <v>13.9</v>
      </c>
      <c r="F113" s="99">
        <v>15</v>
      </c>
      <c r="G113" s="100">
        <v>7.4</v>
      </c>
      <c r="H113" s="100">
        <v>187</v>
      </c>
      <c r="I113" s="36">
        <v>203</v>
      </c>
    </row>
    <row r="114" spans="1:9" ht="19.5" thickBot="1" x14ac:dyDescent="0.35">
      <c r="A114" s="24"/>
      <c r="B114" s="38"/>
      <c r="C114" s="26" t="s">
        <v>55</v>
      </c>
      <c r="D114" s="37">
        <v>180</v>
      </c>
      <c r="E114" s="100">
        <v>4.92</v>
      </c>
      <c r="F114" s="110">
        <v>7.8</v>
      </c>
      <c r="G114" s="110">
        <v>21.28</v>
      </c>
      <c r="H114" s="110">
        <v>161.47</v>
      </c>
      <c r="I114" s="36" t="s">
        <v>155</v>
      </c>
    </row>
    <row r="115" spans="1:9" ht="19.5" thickBot="1" x14ac:dyDescent="0.35">
      <c r="A115" s="24"/>
      <c r="B115" s="32"/>
      <c r="C115" s="26" t="s">
        <v>56</v>
      </c>
      <c r="D115" s="33">
        <v>200</v>
      </c>
      <c r="E115" s="28">
        <v>1.2</v>
      </c>
      <c r="F115" s="28">
        <v>0</v>
      </c>
      <c r="G115" s="28">
        <v>31.6</v>
      </c>
      <c r="H115" s="28">
        <v>126</v>
      </c>
      <c r="I115" s="34">
        <v>302</v>
      </c>
    </row>
    <row r="116" spans="1:9" ht="19.5" thickBot="1" x14ac:dyDescent="0.35">
      <c r="A116" s="24"/>
      <c r="B116" s="48"/>
      <c r="C116" s="26" t="s">
        <v>139</v>
      </c>
      <c r="D116" s="33">
        <v>80</v>
      </c>
      <c r="E116" s="108">
        <v>3.86</v>
      </c>
      <c r="F116" s="34">
        <v>0.38</v>
      </c>
      <c r="G116" s="34">
        <v>38.5</v>
      </c>
      <c r="H116" s="34">
        <v>101.37</v>
      </c>
      <c r="I116" s="34">
        <v>2</v>
      </c>
    </row>
    <row r="117" spans="1:9" ht="19.5" thickBot="1" x14ac:dyDescent="0.35">
      <c r="A117" s="24"/>
      <c r="B117" s="234" t="s">
        <v>27</v>
      </c>
      <c r="C117" s="235"/>
      <c r="D117" s="44">
        <f>SUM(D111:D116)</f>
        <v>935</v>
      </c>
      <c r="E117" s="106">
        <f>SUM(E111:E116)</f>
        <v>42.88</v>
      </c>
      <c r="F117" s="45">
        <f>SUM(F111:F116)</f>
        <v>32.74</v>
      </c>
      <c r="G117" s="45">
        <f>SUM(G111:G116)</f>
        <v>112.64</v>
      </c>
      <c r="H117" s="45">
        <f>SUM(H111:H116)</f>
        <v>853.73</v>
      </c>
      <c r="I117" s="34"/>
    </row>
    <row r="118" spans="1:9" ht="19.5" thickBot="1" x14ac:dyDescent="0.35">
      <c r="A118" s="24"/>
      <c r="B118" s="280" t="s">
        <v>28</v>
      </c>
      <c r="C118" s="281"/>
      <c r="D118" s="206"/>
      <c r="E118" s="111">
        <f>E108+E110+E117</f>
        <v>65.960000000000008</v>
      </c>
      <c r="F118" s="111">
        <f>F108+F110+F117</f>
        <v>58.14</v>
      </c>
      <c r="G118" s="111">
        <f>G108+G110+G117</f>
        <v>226.71000000000004</v>
      </c>
      <c r="H118" s="111">
        <f>H108+H110+H117</f>
        <v>1741.74</v>
      </c>
      <c r="I118" s="112"/>
    </row>
    <row r="119" spans="1:9" ht="18.75" x14ac:dyDescent="0.3">
      <c r="A119" s="24"/>
      <c r="B119" s="127"/>
      <c r="C119" s="127"/>
      <c r="D119" s="128"/>
      <c r="E119" s="129"/>
      <c r="F119" s="129"/>
      <c r="G119" s="129"/>
      <c r="H119" s="129"/>
      <c r="I119" s="130"/>
    </row>
    <row r="120" spans="1:9" ht="16.5" thickBot="1" x14ac:dyDescent="0.3">
      <c r="B120" s="209" t="s">
        <v>68</v>
      </c>
    </row>
    <row r="121" spans="1:9" s="118" customFormat="1" ht="19.5" thickBot="1" x14ac:dyDescent="0.35">
      <c r="B121" s="279" t="s">
        <v>29</v>
      </c>
      <c r="C121" s="279"/>
      <c r="D121" s="279"/>
      <c r="E121" s="279"/>
      <c r="F121" s="279"/>
      <c r="G121" s="279"/>
      <c r="H121" s="279"/>
      <c r="I121" s="279"/>
    </row>
    <row r="122" spans="1:9" s="125" customFormat="1" ht="21" customHeight="1" thickBot="1" x14ac:dyDescent="0.3">
      <c r="B122" s="113" t="s">
        <v>1</v>
      </c>
      <c r="C122" s="114" t="s">
        <v>2</v>
      </c>
      <c r="D122" s="114" t="s">
        <v>3</v>
      </c>
      <c r="E122" s="247" t="s">
        <v>4</v>
      </c>
      <c r="F122" s="248"/>
      <c r="G122" s="249"/>
      <c r="H122" s="114" t="s">
        <v>5</v>
      </c>
      <c r="I122" s="114" t="s">
        <v>6</v>
      </c>
    </row>
    <row r="123" spans="1:9" s="125" customFormat="1" ht="23.25" customHeight="1" thickBot="1" x14ac:dyDescent="0.3">
      <c r="B123" s="115" t="s">
        <v>70</v>
      </c>
      <c r="C123" s="116" t="s">
        <v>7</v>
      </c>
      <c r="D123" s="116" t="s">
        <v>7</v>
      </c>
      <c r="E123" s="116" t="s">
        <v>8</v>
      </c>
      <c r="F123" s="117" t="s">
        <v>9</v>
      </c>
      <c r="G123" s="117" t="s">
        <v>10</v>
      </c>
      <c r="H123" s="116" t="s">
        <v>11</v>
      </c>
      <c r="I123" s="116" t="s">
        <v>12</v>
      </c>
    </row>
    <row r="124" spans="1:9" s="118" customFormat="1" ht="0.75" customHeight="1" x14ac:dyDescent="0.3">
      <c r="B124" s="228" t="s">
        <v>71</v>
      </c>
      <c r="C124" s="229"/>
      <c r="D124" s="229"/>
      <c r="E124" s="229"/>
      <c r="F124" s="229"/>
      <c r="G124" s="229"/>
      <c r="H124" s="229"/>
      <c r="I124" s="230"/>
    </row>
    <row r="125" spans="1:9" s="118" customFormat="1" ht="27.75" customHeight="1" thickBot="1" x14ac:dyDescent="0.35">
      <c r="B125" s="231"/>
      <c r="C125" s="232"/>
      <c r="D125" s="232"/>
      <c r="E125" s="232"/>
      <c r="F125" s="232"/>
      <c r="G125" s="232"/>
      <c r="H125" s="232"/>
      <c r="I125" s="233"/>
    </row>
    <row r="126" spans="1:9" s="118" customFormat="1" ht="25.5" customHeight="1" thickBot="1" x14ac:dyDescent="0.35">
      <c r="B126" s="35" t="s">
        <v>14</v>
      </c>
      <c r="C126" s="97" t="s">
        <v>42</v>
      </c>
      <c r="D126" s="37">
        <v>10</v>
      </c>
      <c r="E126" s="36">
        <v>0.06</v>
      </c>
      <c r="F126" s="36">
        <v>0.82</v>
      </c>
      <c r="G126" s="36">
        <v>0.08</v>
      </c>
      <c r="H126" s="36">
        <v>74.8</v>
      </c>
      <c r="I126" s="36">
        <v>20</v>
      </c>
    </row>
    <row r="127" spans="1:9" s="24" customFormat="1" ht="19.5" thickBot="1" x14ac:dyDescent="0.35">
      <c r="B127" s="119"/>
      <c r="C127" s="62" t="s">
        <v>41</v>
      </c>
      <c r="D127" s="63">
        <v>20</v>
      </c>
      <c r="E127" s="64">
        <v>4.7</v>
      </c>
      <c r="F127" s="64">
        <v>7.9</v>
      </c>
      <c r="G127" s="64">
        <v>7.3</v>
      </c>
      <c r="H127" s="64">
        <v>123</v>
      </c>
      <c r="I127" s="64">
        <v>21</v>
      </c>
    </row>
    <row r="128" spans="1:9" s="118" customFormat="1" ht="22.5" customHeight="1" thickBot="1" x14ac:dyDescent="0.35">
      <c r="B128" s="38"/>
      <c r="C128" s="97" t="s">
        <v>144</v>
      </c>
      <c r="D128" s="37">
        <v>210</v>
      </c>
      <c r="E128" s="36">
        <v>7.4</v>
      </c>
      <c r="F128" s="36">
        <v>10.52</v>
      </c>
      <c r="G128" s="36">
        <v>25.8</v>
      </c>
      <c r="H128" s="36">
        <v>267.12</v>
      </c>
      <c r="I128" s="36">
        <v>302</v>
      </c>
    </row>
    <row r="129" spans="1:11" s="118" customFormat="1" ht="19.5" thickBot="1" x14ac:dyDescent="0.35">
      <c r="B129" s="38"/>
      <c r="C129" s="97" t="s">
        <v>15</v>
      </c>
      <c r="D129" s="37">
        <v>40</v>
      </c>
      <c r="E129" s="36">
        <v>4.8</v>
      </c>
      <c r="F129" s="36">
        <v>4</v>
      </c>
      <c r="G129" s="36">
        <v>0.3</v>
      </c>
      <c r="H129" s="36">
        <v>56.6</v>
      </c>
      <c r="I129" s="36" t="s">
        <v>123</v>
      </c>
    </row>
    <row r="130" spans="1:11" s="24" customFormat="1" ht="19.5" thickBot="1" x14ac:dyDescent="0.35">
      <c r="B130" s="38"/>
      <c r="C130" s="97" t="s">
        <v>45</v>
      </c>
      <c r="D130" s="37">
        <v>200</v>
      </c>
      <c r="E130" s="36">
        <v>2.5</v>
      </c>
      <c r="F130" s="36">
        <v>3.6</v>
      </c>
      <c r="G130" s="36">
        <v>28.7</v>
      </c>
      <c r="H130" s="36">
        <v>125</v>
      </c>
      <c r="I130" s="36">
        <v>305</v>
      </c>
    </row>
    <row r="131" spans="1:11" s="118" customFormat="1" ht="24" customHeight="1" thickBot="1" x14ac:dyDescent="0.35">
      <c r="B131" s="120"/>
      <c r="C131" s="26" t="s">
        <v>17</v>
      </c>
      <c r="D131" s="40">
        <v>40</v>
      </c>
      <c r="E131" s="41">
        <v>4.05</v>
      </c>
      <c r="F131" s="41">
        <v>0.6</v>
      </c>
      <c r="G131" s="41">
        <v>7.54</v>
      </c>
      <c r="H131" s="41">
        <v>102</v>
      </c>
      <c r="I131" s="34">
        <v>2</v>
      </c>
    </row>
    <row r="132" spans="1:11" s="118" customFormat="1" ht="19.5" thickBot="1" x14ac:dyDescent="0.35">
      <c r="B132" s="238" t="s">
        <v>18</v>
      </c>
      <c r="C132" s="239"/>
      <c r="D132" s="42">
        <f>SUM(D126:D131)</f>
        <v>520</v>
      </c>
      <c r="E132" s="43">
        <f>SUM(E126:E131)</f>
        <v>23.51</v>
      </c>
      <c r="F132" s="43">
        <f>SUM(F126:F131)</f>
        <v>27.440000000000005</v>
      </c>
      <c r="G132" s="43">
        <f>SUM(G126:G131)</f>
        <v>69.72</v>
      </c>
      <c r="H132" s="43">
        <f>SUM(H126:H131)</f>
        <v>748.52</v>
      </c>
      <c r="I132" s="34"/>
    </row>
    <row r="133" spans="1:11" s="118" customFormat="1" ht="19.5" thickBot="1" x14ac:dyDescent="0.35">
      <c r="B133" s="121"/>
      <c r="C133" s="95" t="s">
        <v>59</v>
      </c>
      <c r="D133" s="40">
        <v>100</v>
      </c>
      <c r="E133" s="41">
        <v>0.48</v>
      </c>
      <c r="F133" s="41">
        <v>0</v>
      </c>
      <c r="G133" s="41">
        <v>14.92</v>
      </c>
      <c r="H133" s="41">
        <v>67</v>
      </c>
      <c r="I133" s="27"/>
    </row>
    <row r="134" spans="1:11" s="118" customFormat="1" ht="19.5" thickBot="1" x14ac:dyDescent="0.35">
      <c r="B134" s="238" t="s">
        <v>19</v>
      </c>
      <c r="C134" s="239"/>
      <c r="D134" s="44">
        <f>D133</f>
        <v>100</v>
      </c>
      <c r="E134" s="45">
        <f>E133</f>
        <v>0.48</v>
      </c>
      <c r="F134" s="45">
        <f>F133</f>
        <v>0</v>
      </c>
      <c r="G134" s="45">
        <f>G133</f>
        <v>14.92</v>
      </c>
      <c r="H134" s="45">
        <f>H133</f>
        <v>67</v>
      </c>
      <c r="I134" s="45"/>
    </row>
    <row r="135" spans="1:11" ht="19.5" thickBot="1" x14ac:dyDescent="0.35">
      <c r="A135" s="24"/>
      <c r="B135" s="25" t="s">
        <v>20</v>
      </c>
      <c r="C135" s="26" t="s">
        <v>106</v>
      </c>
      <c r="D135" s="40">
        <v>90</v>
      </c>
      <c r="E135" s="41">
        <v>0.79</v>
      </c>
      <c r="F135" s="41">
        <v>0.18</v>
      </c>
      <c r="G135" s="41">
        <v>3.5</v>
      </c>
      <c r="H135" s="41">
        <v>16</v>
      </c>
      <c r="I135" s="41">
        <v>18</v>
      </c>
      <c r="K135" s="24"/>
    </row>
    <row r="136" spans="1:11" s="118" customFormat="1" ht="36" customHeight="1" thickBot="1" x14ac:dyDescent="0.35">
      <c r="B136" s="32"/>
      <c r="C136" s="123" t="s">
        <v>120</v>
      </c>
      <c r="D136" s="33">
        <v>270</v>
      </c>
      <c r="E136" s="34">
        <v>11.3</v>
      </c>
      <c r="F136" s="34">
        <v>7.64</v>
      </c>
      <c r="G136" s="34">
        <v>19.760000000000002</v>
      </c>
      <c r="H136" s="34">
        <v>197.72</v>
      </c>
      <c r="I136" s="34" t="s">
        <v>146</v>
      </c>
    </row>
    <row r="137" spans="1:11" s="118" customFormat="1" ht="19.5" thickBot="1" x14ac:dyDescent="0.35">
      <c r="B137" s="32"/>
      <c r="C137" s="122" t="s">
        <v>174</v>
      </c>
      <c r="D137" s="33">
        <v>150</v>
      </c>
      <c r="E137" s="34">
        <v>13.76</v>
      </c>
      <c r="F137" s="34">
        <v>11.8</v>
      </c>
      <c r="G137" s="34">
        <v>13.84</v>
      </c>
      <c r="H137" s="34">
        <v>271.25</v>
      </c>
      <c r="I137" s="34">
        <v>451</v>
      </c>
    </row>
    <row r="138" spans="1:11" s="24" customFormat="1" ht="19.5" thickBot="1" x14ac:dyDescent="0.35">
      <c r="B138" s="38"/>
      <c r="C138" s="97" t="s">
        <v>35</v>
      </c>
      <c r="D138" s="37">
        <v>180</v>
      </c>
      <c r="E138" s="98">
        <v>6.3</v>
      </c>
      <c r="F138" s="99">
        <v>7.38</v>
      </c>
      <c r="G138" s="99">
        <v>42.3</v>
      </c>
      <c r="H138" s="99">
        <v>264.60000000000002</v>
      </c>
      <c r="I138" s="36" t="s">
        <v>132</v>
      </c>
    </row>
    <row r="139" spans="1:11" s="118" customFormat="1" ht="19.5" thickBot="1" x14ac:dyDescent="0.35">
      <c r="B139" s="32"/>
      <c r="C139" s="26" t="s">
        <v>25</v>
      </c>
      <c r="D139" s="33">
        <v>200</v>
      </c>
      <c r="E139" s="34">
        <v>0</v>
      </c>
      <c r="F139" s="34">
        <v>0</v>
      </c>
      <c r="G139" s="34">
        <v>35.5</v>
      </c>
      <c r="H139" s="34">
        <v>92</v>
      </c>
      <c r="I139" s="34">
        <v>50</v>
      </c>
    </row>
    <row r="140" spans="1:11" s="118" customFormat="1" ht="19.5" thickBot="1" x14ac:dyDescent="0.35">
      <c r="B140" s="121"/>
      <c r="C140" s="26" t="s">
        <v>26</v>
      </c>
      <c r="D140" s="33">
        <v>80</v>
      </c>
      <c r="E140" s="34">
        <v>3.86</v>
      </c>
      <c r="F140" s="34">
        <v>0.38</v>
      </c>
      <c r="G140" s="34">
        <v>38.5</v>
      </c>
      <c r="H140" s="34">
        <v>101.37</v>
      </c>
      <c r="I140" s="34">
        <v>1</v>
      </c>
    </row>
    <row r="141" spans="1:11" s="118" customFormat="1" ht="19.5" thickBot="1" x14ac:dyDescent="0.35">
      <c r="B141" s="238" t="s">
        <v>27</v>
      </c>
      <c r="C141" s="239"/>
      <c r="D141" s="44">
        <f>SUM(D135:D140)</f>
        <v>970</v>
      </c>
      <c r="E141" s="45">
        <f>SUM(E135:E140)</f>
        <v>36.01</v>
      </c>
      <c r="F141" s="45">
        <f>SUM(F135:F140)</f>
        <v>27.38</v>
      </c>
      <c r="G141" s="45">
        <f>SUM(G135:G140)</f>
        <v>153.4</v>
      </c>
      <c r="H141" s="45">
        <f>SUM(H135:H140)</f>
        <v>942.94</v>
      </c>
      <c r="I141" s="34"/>
    </row>
    <row r="142" spans="1:11" s="118" customFormat="1" ht="19.5" thickBot="1" x14ac:dyDescent="0.35">
      <c r="B142" s="238" t="s">
        <v>28</v>
      </c>
      <c r="C142" s="239"/>
      <c r="D142" s="45"/>
      <c r="E142" s="45">
        <f>E141+E134</f>
        <v>36.489999999999995</v>
      </c>
      <c r="F142" s="45">
        <f>F141+F134</f>
        <v>27.38</v>
      </c>
      <c r="G142" s="45">
        <f>G141+G134</f>
        <v>168.32</v>
      </c>
      <c r="H142" s="45">
        <f>H132+H134+H141</f>
        <v>1758.46</v>
      </c>
      <c r="I142" s="34"/>
    </row>
    <row r="144" spans="1:11" ht="15.75" x14ac:dyDescent="0.25">
      <c r="B144" s="49" t="s">
        <v>31</v>
      </c>
      <c r="C144" s="47"/>
      <c r="D144" s="237"/>
      <c r="E144" s="237"/>
      <c r="F144" s="237"/>
      <c r="G144" s="237"/>
      <c r="H144" s="47"/>
      <c r="I144" s="8"/>
      <c r="J144" s="47"/>
      <c r="K144" s="50"/>
    </row>
    <row r="145" spans="2:9" ht="21" customHeight="1" thickBot="1" x14ac:dyDescent="0.35">
      <c r="B145" s="275" t="s">
        <v>79</v>
      </c>
      <c r="C145" s="276"/>
      <c r="D145" s="276"/>
      <c r="E145" s="276"/>
      <c r="F145" s="276"/>
      <c r="G145" s="276"/>
      <c r="H145" s="276"/>
      <c r="I145" s="276"/>
    </row>
    <row r="146" spans="2:9" ht="22.5" customHeight="1" thickBot="1" x14ac:dyDescent="0.3">
      <c r="B146" s="51" t="s">
        <v>1</v>
      </c>
      <c r="C146" s="52" t="s">
        <v>2</v>
      </c>
      <c r="D146" s="52" t="s">
        <v>3</v>
      </c>
      <c r="E146" s="240" t="s">
        <v>4</v>
      </c>
      <c r="F146" s="241"/>
      <c r="G146" s="242"/>
      <c r="H146" s="52" t="s">
        <v>5</v>
      </c>
      <c r="I146" s="52" t="s">
        <v>6</v>
      </c>
    </row>
    <row r="147" spans="2:9" ht="27" customHeight="1" thickBot="1" x14ac:dyDescent="0.3">
      <c r="B147" s="53"/>
      <c r="C147" s="54" t="s">
        <v>7</v>
      </c>
      <c r="D147" s="54" t="s">
        <v>7</v>
      </c>
      <c r="E147" s="54" t="s">
        <v>8</v>
      </c>
      <c r="F147" s="55" t="s">
        <v>9</v>
      </c>
      <c r="G147" s="55" t="s">
        <v>10</v>
      </c>
      <c r="H147" s="54" t="s">
        <v>11</v>
      </c>
      <c r="I147" s="54" t="s">
        <v>12</v>
      </c>
    </row>
    <row r="148" spans="2:9" ht="15" customHeight="1" x14ac:dyDescent="0.25">
      <c r="B148" s="228" t="s">
        <v>74</v>
      </c>
      <c r="C148" s="229"/>
      <c r="D148" s="229"/>
      <c r="E148" s="229"/>
      <c r="F148" s="229"/>
      <c r="G148" s="229"/>
      <c r="H148" s="229"/>
      <c r="I148" s="230"/>
    </row>
    <row r="149" spans="2:9" ht="4.5" customHeight="1" thickBot="1" x14ac:dyDescent="0.3">
      <c r="B149" s="231"/>
      <c r="C149" s="232"/>
      <c r="D149" s="232"/>
      <c r="E149" s="232"/>
      <c r="F149" s="232"/>
      <c r="G149" s="232"/>
      <c r="H149" s="232"/>
      <c r="I149" s="233"/>
    </row>
    <row r="150" spans="2:9" s="56" customFormat="1" ht="19.5" thickBot="1" x14ac:dyDescent="0.3">
      <c r="B150" s="35" t="s">
        <v>14</v>
      </c>
      <c r="C150" s="97" t="s">
        <v>185</v>
      </c>
      <c r="D150" s="37">
        <v>60</v>
      </c>
      <c r="E150" s="36">
        <v>1</v>
      </c>
      <c r="F150" s="36">
        <v>7.1</v>
      </c>
      <c r="G150" s="36">
        <v>4.2</v>
      </c>
      <c r="H150" s="36">
        <v>86</v>
      </c>
      <c r="I150" s="36">
        <v>24</v>
      </c>
    </row>
    <row r="151" spans="2:9" s="56" customFormat="1" ht="19.5" thickBot="1" x14ac:dyDescent="0.3">
      <c r="B151" s="134"/>
      <c r="C151" s="97" t="s">
        <v>75</v>
      </c>
      <c r="D151" s="37">
        <v>220</v>
      </c>
      <c r="E151" s="36">
        <v>24.78</v>
      </c>
      <c r="F151" s="36">
        <v>27.34</v>
      </c>
      <c r="G151" s="36">
        <v>30.14</v>
      </c>
      <c r="H151" s="36">
        <v>297</v>
      </c>
      <c r="I151" s="36">
        <v>219</v>
      </c>
    </row>
    <row r="152" spans="2:9" s="133" customFormat="1" ht="19.5" thickBot="1" x14ac:dyDescent="0.3">
      <c r="B152" s="32"/>
      <c r="C152" s="26" t="s">
        <v>76</v>
      </c>
      <c r="D152" s="33">
        <v>50</v>
      </c>
      <c r="E152" s="28">
        <v>1.4</v>
      </c>
      <c r="F152" s="28">
        <v>16.149999999999999</v>
      </c>
      <c r="G152" s="28">
        <v>3.25</v>
      </c>
      <c r="H152" s="28">
        <v>163</v>
      </c>
      <c r="I152" s="34">
        <v>600</v>
      </c>
    </row>
    <row r="153" spans="2:9" s="56" customFormat="1" ht="19.5" thickBot="1" x14ac:dyDescent="0.3">
      <c r="B153" s="38"/>
      <c r="C153" s="97" t="s">
        <v>72</v>
      </c>
      <c r="D153" s="37">
        <v>222</v>
      </c>
      <c r="E153" s="36">
        <v>0</v>
      </c>
      <c r="F153" s="36">
        <v>0</v>
      </c>
      <c r="G153" s="36">
        <v>15</v>
      </c>
      <c r="H153" s="36">
        <v>60</v>
      </c>
      <c r="I153" s="36">
        <v>301</v>
      </c>
    </row>
    <row r="154" spans="2:9" ht="19.5" thickBot="1" x14ac:dyDescent="0.3">
      <c r="B154" s="135"/>
      <c r="C154" s="26" t="s">
        <v>17</v>
      </c>
      <c r="D154" s="40">
        <v>40</v>
      </c>
      <c r="E154" s="41">
        <v>4.05</v>
      </c>
      <c r="F154" s="41">
        <v>0.6</v>
      </c>
      <c r="G154" s="41">
        <v>7.54</v>
      </c>
      <c r="H154" s="41">
        <v>102</v>
      </c>
      <c r="I154" s="136">
        <v>2</v>
      </c>
    </row>
    <row r="155" spans="2:9" ht="15.75" customHeight="1" thickBot="1" x14ac:dyDescent="0.3">
      <c r="B155" s="238" t="s">
        <v>18</v>
      </c>
      <c r="C155" s="239"/>
      <c r="D155" s="42">
        <f>SUM(D150:D154)</f>
        <v>592</v>
      </c>
      <c r="E155" s="43">
        <f>SUM(E150:E154)</f>
        <v>31.23</v>
      </c>
      <c r="F155" s="43">
        <f>SUM(F150:F154)</f>
        <v>51.19</v>
      </c>
      <c r="G155" s="43">
        <f>SUM(G150:G154)</f>
        <v>60.13</v>
      </c>
      <c r="H155" s="43">
        <f>SUM(H150:H154)</f>
        <v>708</v>
      </c>
      <c r="I155" s="136"/>
    </row>
    <row r="156" spans="2:9" s="47" customFormat="1" ht="19.5" thickBot="1" x14ac:dyDescent="0.3">
      <c r="B156" s="48"/>
      <c r="C156" s="26" t="s">
        <v>40</v>
      </c>
      <c r="D156" s="40">
        <v>200</v>
      </c>
      <c r="E156" s="41">
        <v>0.53</v>
      </c>
      <c r="F156" s="41">
        <v>0</v>
      </c>
      <c r="G156" s="137">
        <v>14.92</v>
      </c>
      <c r="H156" s="41">
        <v>57</v>
      </c>
      <c r="I156" s="34">
        <v>3</v>
      </c>
    </row>
    <row r="157" spans="2:9" ht="24" customHeight="1" thickBot="1" x14ac:dyDescent="0.3">
      <c r="B157" s="238" t="s">
        <v>19</v>
      </c>
      <c r="C157" s="239"/>
      <c r="D157" s="147">
        <f>D156</f>
        <v>200</v>
      </c>
      <c r="E157" s="138">
        <f>E156</f>
        <v>0.53</v>
      </c>
      <c r="F157" s="138">
        <f>F156</f>
        <v>0</v>
      </c>
      <c r="G157" s="138">
        <f>G156</f>
        <v>14.92</v>
      </c>
      <c r="H157" s="138">
        <f>H156</f>
        <v>57</v>
      </c>
      <c r="I157" s="138"/>
    </row>
    <row r="158" spans="2:9" ht="19.5" thickBot="1" x14ac:dyDescent="0.35">
      <c r="B158" s="126" t="s">
        <v>20</v>
      </c>
      <c r="C158" s="26" t="s">
        <v>186</v>
      </c>
      <c r="D158" s="148">
        <v>100</v>
      </c>
      <c r="E158" s="139">
        <v>50</v>
      </c>
      <c r="F158" s="139">
        <v>4</v>
      </c>
      <c r="G158" s="139">
        <v>2</v>
      </c>
      <c r="H158" s="139">
        <v>12</v>
      </c>
      <c r="I158" s="140">
        <v>16</v>
      </c>
    </row>
    <row r="159" spans="2:9" s="132" customFormat="1" ht="19.5" thickBot="1" x14ac:dyDescent="0.35">
      <c r="B159" s="38"/>
      <c r="C159" s="97" t="s">
        <v>89</v>
      </c>
      <c r="D159" s="73">
        <v>275</v>
      </c>
      <c r="E159" s="185">
        <v>3.41</v>
      </c>
      <c r="F159" s="185">
        <v>6.82</v>
      </c>
      <c r="G159" s="185">
        <v>15.62</v>
      </c>
      <c r="H159" s="185">
        <v>185</v>
      </c>
      <c r="I159" s="185">
        <v>106</v>
      </c>
    </row>
    <row r="160" spans="2:9" s="47" customFormat="1" ht="19.5" thickBot="1" x14ac:dyDescent="0.3">
      <c r="B160" s="32"/>
      <c r="C160" s="26" t="s">
        <v>73</v>
      </c>
      <c r="D160" s="33">
        <v>260</v>
      </c>
      <c r="E160" s="28">
        <v>7.37</v>
      </c>
      <c r="F160" s="28">
        <v>10.58</v>
      </c>
      <c r="G160" s="28">
        <v>39.020000000000003</v>
      </c>
      <c r="H160" s="28">
        <v>437</v>
      </c>
      <c r="I160" s="28">
        <v>201</v>
      </c>
    </row>
    <row r="161" spans="2:9" s="59" customFormat="1" ht="19.5" thickBot="1" x14ac:dyDescent="0.3">
      <c r="B161" s="141"/>
      <c r="C161" s="26" t="s">
        <v>77</v>
      </c>
      <c r="D161" s="33">
        <v>200</v>
      </c>
      <c r="E161" s="34">
        <v>0</v>
      </c>
      <c r="F161" s="34">
        <v>0</v>
      </c>
      <c r="G161" s="34">
        <v>35.5</v>
      </c>
      <c r="H161" s="34">
        <v>92</v>
      </c>
      <c r="I161" s="34">
        <v>302</v>
      </c>
    </row>
    <row r="162" spans="2:9" ht="19.5" thickBot="1" x14ac:dyDescent="0.35">
      <c r="B162" s="142"/>
      <c r="C162" s="26" t="s">
        <v>26</v>
      </c>
      <c r="D162" s="148">
        <v>80</v>
      </c>
      <c r="E162" s="139">
        <v>3.86</v>
      </c>
      <c r="F162" s="139">
        <v>0.38</v>
      </c>
      <c r="G162" s="139">
        <v>38.5</v>
      </c>
      <c r="H162" s="139">
        <v>101.37</v>
      </c>
      <c r="I162" s="143">
        <v>3</v>
      </c>
    </row>
    <row r="163" spans="2:9" ht="22.5" customHeight="1" thickBot="1" x14ac:dyDescent="0.3">
      <c r="B163" s="238" t="s">
        <v>27</v>
      </c>
      <c r="C163" s="239"/>
      <c r="D163" s="147">
        <f>SUM(D158:D162)</f>
        <v>915</v>
      </c>
      <c r="E163" s="144">
        <f>SUM(E158:E162)</f>
        <v>64.64</v>
      </c>
      <c r="F163" s="144">
        <f>SUM(F158:F162)</f>
        <v>21.779999999999998</v>
      </c>
      <c r="G163" s="144">
        <f>SUM(G158:G162)</f>
        <v>130.63999999999999</v>
      </c>
      <c r="H163" s="144">
        <f>SUM(H158:H162)</f>
        <v>827.37</v>
      </c>
      <c r="I163" s="145"/>
    </row>
    <row r="164" spans="2:9" ht="24.75" customHeight="1" thickBot="1" x14ac:dyDescent="0.3">
      <c r="B164" s="238" t="s">
        <v>28</v>
      </c>
      <c r="C164" s="239"/>
      <c r="D164" s="138"/>
      <c r="E164" s="144">
        <f>E163+E157</f>
        <v>65.17</v>
      </c>
      <c r="F164" s="144">
        <f>F163+F157</f>
        <v>21.779999999999998</v>
      </c>
      <c r="G164" s="144">
        <f>G163+G157</f>
        <v>145.55999999999997</v>
      </c>
      <c r="H164" s="144">
        <f>H155+H157+H163</f>
        <v>1592.37</v>
      </c>
      <c r="I164" s="146"/>
    </row>
    <row r="165" spans="2:9" ht="24.75" customHeight="1" x14ac:dyDescent="0.25">
      <c r="B165" s="158"/>
      <c r="C165" s="158"/>
      <c r="D165" s="159"/>
      <c r="E165" s="159"/>
      <c r="F165" s="159"/>
      <c r="G165" s="159"/>
      <c r="H165" s="159"/>
      <c r="I165" s="160"/>
    </row>
    <row r="166" spans="2:9" ht="19.5" customHeight="1" x14ac:dyDescent="0.25">
      <c r="B166" s="209" t="s">
        <v>43</v>
      </c>
    </row>
    <row r="167" spans="2:9" s="149" customFormat="1" ht="19.5" thickBot="1" x14ac:dyDescent="0.35">
      <c r="B167" s="275" t="s">
        <v>79</v>
      </c>
      <c r="C167" s="276"/>
      <c r="D167" s="276"/>
      <c r="E167" s="276"/>
      <c r="F167" s="276"/>
      <c r="G167" s="276"/>
      <c r="H167" s="276"/>
      <c r="I167" s="276"/>
    </row>
    <row r="168" spans="2:9" s="133" customFormat="1" ht="16.5" thickBot="1" x14ac:dyDescent="0.3">
      <c r="B168" s="51" t="s">
        <v>1</v>
      </c>
      <c r="C168" s="52" t="s">
        <v>2</v>
      </c>
      <c r="D168" s="52" t="s">
        <v>3</v>
      </c>
      <c r="E168" s="240" t="s">
        <v>4</v>
      </c>
      <c r="F168" s="241"/>
      <c r="G168" s="242"/>
      <c r="H168" s="52" t="s">
        <v>5</v>
      </c>
      <c r="I168" s="52" t="s">
        <v>6</v>
      </c>
    </row>
    <row r="169" spans="2:9" s="133" customFormat="1" ht="16.5" thickBot="1" x14ac:dyDescent="0.3">
      <c r="B169" s="53"/>
      <c r="C169" s="54" t="s">
        <v>7</v>
      </c>
      <c r="D169" s="54" t="s">
        <v>7</v>
      </c>
      <c r="E169" s="54" t="s">
        <v>8</v>
      </c>
      <c r="F169" s="55" t="s">
        <v>9</v>
      </c>
      <c r="G169" s="55" t="s">
        <v>10</v>
      </c>
      <c r="H169" s="54" t="s">
        <v>11</v>
      </c>
      <c r="I169" s="54" t="s">
        <v>12</v>
      </c>
    </row>
    <row r="170" spans="2:9" x14ac:dyDescent="0.25">
      <c r="B170" s="228" t="s">
        <v>78</v>
      </c>
      <c r="C170" s="229"/>
      <c r="D170" s="229"/>
      <c r="E170" s="229"/>
      <c r="F170" s="229"/>
      <c r="G170" s="229"/>
      <c r="H170" s="229"/>
      <c r="I170" s="230"/>
    </row>
    <row r="171" spans="2:9" ht="15.75" thickBot="1" x14ac:dyDescent="0.3">
      <c r="B171" s="231"/>
      <c r="C171" s="232"/>
      <c r="D171" s="232"/>
      <c r="E171" s="232"/>
      <c r="F171" s="232"/>
      <c r="G171" s="232"/>
      <c r="H171" s="232"/>
      <c r="I171" s="233"/>
    </row>
    <row r="172" spans="2:9" s="24" customFormat="1" ht="19.5" thickBot="1" x14ac:dyDescent="0.35">
      <c r="B172" s="35" t="s">
        <v>14</v>
      </c>
      <c r="C172" s="92" t="s">
        <v>105</v>
      </c>
      <c r="D172" s="37">
        <v>200</v>
      </c>
      <c r="E172" s="36">
        <v>16.8</v>
      </c>
      <c r="F172" s="36">
        <v>21.8</v>
      </c>
      <c r="G172" s="36">
        <v>41.4</v>
      </c>
      <c r="H172" s="36">
        <v>337</v>
      </c>
      <c r="I172" s="36">
        <v>21</v>
      </c>
    </row>
    <row r="173" spans="2:9" s="24" customFormat="1" ht="19.5" thickBot="1" x14ac:dyDescent="0.35">
      <c r="B173" s="38"/>
      <c r="C173" s="97" t="s">
        <v>45</v>
      </c>
      <c r="D173" s="37">
        <v>200</v>
      </c>
      <c r="E173" s="36">
        <v>2.5</v>
      </c>
      <c r="F173" s="36">
        <v>3.6</v>
      </c>
      <c r="G173" s="36">
        <v>28.7</v>
      </c>
      <c r="H173" s="36">
        <v>125</v>
      </c>
      <c r="I173" s="36">
        <v>305</v>
      </c>
    </row>
    <row r="174" spans="2:9" s="132" customFormat="1" ht="19.5" thickBot="1" x14ac:dyDescent="0.35">
      <c r="B174" s="38"/>
      <c r="C174" s="94" t="s">
        <v>86</v>
      </c>
      <c r="D174" s="37">
        <v>74</v>
      </c>
      <c r="E174" s="36">
        <v>1.08</v>
      </c>
      <c r="F174" s="36">
        <v>4.83</v>
      </c>
      <c r="G174" s="36">
        <v>21.27</v>
      </c>
      <c r="H174" s="36">
        <v>129</v>
      </c>
      <c r="I174" s="36">
        <v>304</v>
      </c>
    </row>
    <row r="175" spans="2:9" ht="19.5" thickBot="1" x14ac:dyDescent="0.3">
      <c r="B175" s="156"/>
      <c r="C175" s="97" t="s">
        <v>131</v>
      </c>
      <c r="D175" s="37">
        <v>40</v>
      </c>
      <c r="E175" s="36">
        <v>4.05</v>
      </c>
      <c r="F175" s="36">
        <v>0.6</v>
      </c>
      <c r="G175" s="36">
        <v>7.54</v>
      </c>
      <c r="H175" s="36">
        <v>102</v>
      </c>
      <c r="I175" s="182">
        <v>2</v>
      </c>
    </row>
    <row r="176" spans="2:9" ht="19.5" thickBot="1" x14ac:dyDescent="0.3">
      <c r="B176" s="234" t="s">
        <v>18</v>
      </c>
      <c r="C176" s="235"/>
      <c r="D176" s="42">
        <f>SUM(D171:D175)</f>
        <v>514</v>
      </c>
      <c r="E176" s="43">
        <f>SUM(E171:E175)</f>
        <v>24.430000000000003</v>
      </c>
      <c r="F176" s="43">
        <f>SUM(F171:F175)</f>
        <v>30.830000000000005</v>
      </c>
      <c r="G176" s="43">
        <f>SUM(G171:G175)</f>
        <v>98.91</v>
      </c>
      <c r="H176" s="43">
        <f>SUM(H171:H175)</f>
        <v>693</v>
      </c>
      <c r="I176" s="136"/>
    </row>
    <row r="177" spans="1:9" s="47" customFormat="1" ht="19.5" thickBot="1" x14ac:dyDescent="0.3">
      <c r="A177"/>
      <c r="B177" s="142"/>
      <c r="C177" s="26" t="s">
        <v>40</v>
      </c>
      <c r="D177" s="40">
        <v>100</v>
      </c>
      <c r="E177" s="41">
        <v>0.53</v>
      </c>
      <c r="F177" s="41">
        <v>0</v>
      </c>
      <c r="G177" s="41">
        <v>14.92</v>
      </c>
      <c r="H177" s="41">
        <v>57</v>
      </c>
      <c r="I177" s="136">
        <v>3</v>
      </c>
    </row>
    <row r="178" spans="1:9" ht="19.5" thickBot="1" x14ac:dyDescent="0.3">
      <c r="B178" s="234" t="s">
        <v>19</v>
      </c>
      <c r="C178" s="235"/>
      <c r="D178" s="147">
        <f>D177</f>
        <v>100</v>
      </c>
      <c r="E178" s="138">
        <f>E177</f>
        <v>0.53</v>
      </c>
      <c r="F178" s="138">
        <f>F177</f>
        <v>0</v>
      </c>
      <c r="G178" s="138">
        <f>G177</f>
        <v>14.92</v>
      </c>
      <c r="H178" s="138">
        <f>H177</f>
        <v>57</v>
      </c>
      <c r="I178" s="138"/>
    </row>
    <row r="179" spans="1:9" s="24" customFormat="1" ht="19.5" thickBot="1" x14ac:dyDescent="0.35">
      <c r="B179" s="25" t="s">
        <v>20</v>
      </c>
      <c r="C179" s="26" t="s">
        <v>115</v>
      </c>
      <c r="D179" s="33">
        <v>100</v>
      </c>
      <c r="E179" s="34">
        <v>1.48</v>
      </c>
      <c r="F179" s="34">
        <v>6.32</v>
      </c>
      <c r="G179" s="34">
        <v>7.23</v>
      </c>
      <c r="H179" s="34">
        <v>91.37</v>
      </c>
      <c r="I179" s="34" t="s">
        <v>136</v>
      </c>
    </row>
    <row r="180" spans="1:9" s="47" customFormat="1" ht="38.25" thickBot="1" x14ac:dyDescent="0.3">
      <c r="B180" s="32"/>
      <c r="C180" s="26" t="s">
        <v>175</v>
      </c>
      <c r="D180" s="33">
        <v>270</v>
      </c>
      <c r="E180" s="34">
        <v>4</v>
      </c>
      <c r="F180" s="34">
        <v>7.5</v>
      </c>
      <c r="G180" s="34">
        <v>15.4</v>
      </c>
      <c r="H180" s="34">
        <v>204</v>
      </c>
      <c r="I180" s="34" t="s">
        <v>149</v>
      </c>
    </row>
    <row r="181" spans="1:9" s="24" customFormat="1" ht="19.5" thickBot="1" x14ac:dyDescent="0.35">
      <c r="B181" s="32"/>
      <c r="C181" s="26" t="s">
        <v>46</v>
      </c>
      <c r="D181" s="33">
        <v>180</v>
      </c>
      <c r="E181" s="208">
        <v>8</v>
      </c>
      <c r="F181" s="208">
        <v>9</v>
      </c>
      <c r="G181" s="208">
        <v>45.65</v>
      </c>
      <c r="H181" s="208">
        <v>300.60000000000002</v>
      </c>
      <c r="I181" s="183">
        <v>501</v>
      </c>
    </row>
    <row r="182" spans="1:9" s="56" customFormat="1" ht="19.5" thickBot="1" x14ac:dyDescent="0.3">
      <c r="B182" s="38"/>
      <c r="C182" s="97" t="s">
        <v>187</v>
      </c>
      <c r="D182" s="37">
        <v>150</v>
      </c>
      <c r="E182" s="98">
        <v>26.45</v>
      </c>
      <c r="F182" s="98">
        <v>14.5</v>
      </c>
      <c r="G182" s="100">
        <v>3.8</v>
      </c>
      <c r="H182" s="100">
        <v>247.5</v>
      </c>
      <c r="I182" s="36">
        <v>210</v>
      </c>
    </row>
    <row r="183" spans="1:9" s="59" customFormat="1" ht="19.5" thickBot="1" x14ac:dyDescent="0.3">
      <c r="B183" s="141"/>
      <c r="C183" s="26" t="s">
        <v>37</v>
      </c>
      <c r="D183" s="33">
        <v>200</v>
      </c>
      <c r="E183" s="34">
        <v>0</v>
      </c>
      <c r="F183" s="34">
        <v>0</v>
      </c>
      <c r="G183" s="34">
        <v>35.5</v>
      </c>
      <c r="H183" s="34">
        <v>92</v>
      </c>
      <c r="I183" s="34">
        <v>50</v>
      </c>
    </row>
    <row r="184" spans="1:9" ht="19.5" thickBot="1" x14ac:dyDescent="0.3">
      <c r="B184" s="157"/>
      <c r="C184" s="26" t="s">
        <v>139</v>
      </c>
      <c r="D184" s="33">
        <v>80</v>
      </c>
      <c r="E184" s="34">
        <v>3.86</v>
      </c>
      <c r="F184" s="34">
        <v>0.38</v>
      </c>
      <c r="G184" s="34">
        <v>38.5</v>
      </c>
      <c r="H184" s="34">
        <v>101.37</v>
      </c>
      <c r="I184" s="34">
        <v>2</v>
      </c>
    </row>
    <row r="185" spans="1:9" ht="19.5" thickBot="1" x14ac:dyDescent="0.3">
      <c r="B185" s="277" t="s">
        <v>27</v>
      </c>
      <c r="C185" s="278"/>
      <c r="D185" s="44">
        <f>SUM(D179:D184)</f>
        <v>980</v>
      </c>
      <c r="E185" s="45">
        <f>SUM(E179:E184)</f>
        <v>43.79</v>
      </c>
      <c r="F185" s="45">
        <f>SUM(F179:F184)</f>
        <v>37.700000000000003</v>
      </c>
      <c r="G185" s="45">
        <f>SUM(G179:G184)</f>
        <v>146.07999999999998</v>
      </c>
      <c r="H185" s="45">
        <f>SUM(H179:H184)</f>
        <v>1036.8400000000001</v>
      </c>
      <c r="I185" s="34"/>
    </row>
    <row r="186" spans="1:9" ht="19.5" thickBot="1" x14ac:dyDescent="0.3">
      <c r="B186" s="234" t="s">
        <v>28</v>
      </c>
      <c r="C186" s="235"/>
      <c r="D186" s="44"/>
      <c r="E186" s="45">
        <f>E185+E178</f>
        <v>44.32</v>
      </c>
      <c r="F186" s="45">
        <f>F185+F178</f>
        <v>37.700000000000003</v>
      </c>
      <c r="G186" s="45">
        <f>G185+G178</f>
        <v>160.99999999999997</v>
      </c>
      <c r="H186" s="45">
        <f>H176+H178+H185</f>
        <v>1786.8400000000001</v>
      </c>
      <c r="I186" s="33"/>
    </row>
    <row r="188" spans="1:9" ht="15.75" x14ac:dyDescent="0.25">
      <c r="B188" s="209" t="s">
        <v>58</v>
      </c>
    </row>
    <row r="189" spans="1:9" s="149" customFormat="1" ht="19.5" thickBot="1" x14ac:dyDescent="0.35">
      <c r="B189" s="275" t="s">
        <v>79</v>
      </c>
      <c r="C189" s="276"/>
      <c r="D189" s="276"/>
      <c r="E189" s="276"/>
      <c r="F189" s="276"/>
      <c r="G189" s="276"/>
      <c r="H189" s="276"/>
      <c r="I189" s="276"/>
    </row>
    <row r="190" spans="1:9" ht="15.75" thickBot="1" x14ac:dyDescent="0.3">
      <c r="B190" s="150" t="s">
        <v>1</v>
      </c>
      <c r="C190" s="151" t="s">
        <v>2</v>
      </c>
      <c r="D190" s="151" t="s">
        <v>3</v>
      </c>
      <c r="E190" s="225" t="s">
        <v>4</v>
      </c>
      <c r="F190" s="226"/>
      <c r="G190" s="227"/>
      <c r="H190" s="151" t="s">
        <v>5</v>
      </c>
      <c r="I190" s="151" t="s">
        <v>6</v>
      </c>
    </row>
    <row r="191" spans="1:9" ht="15.75" thickBot="1" x14ac:dyDescent="0.3">
      <c r="B191" s="152"/>
      <c r="C191" s="153" t="s">
        <v>7</v>
      </c>
      <c r="D191" s="153" t="s">
        <v>7</v>
      </c>
      <c r="E191" s="153" t="s">
        <v>8</v>
      </c>
      <c r="F191" s="154" t="s">
        <v>9</v>
      </c>
      <c r="G191" s="154" t="s">
        <v>10</v>
      </c>
      <c r="H191" s="153" t="s">
        <v>11</v>
      </c>
      <c r="I191" s="153" t="s">
        <v>12</v>
      </c>
    </row>
    <row r="192" spans="1:9" x14ac:dyDescent="0.25">
      <c r="B192" s="228" t="s">
        <v>80</v>
      </c>
      <c r="C192" s="229"/>
      <c r="D192" s="229"/>
      <c r="E192" s="229"/>
      <c r="F192" s="229"/>
      <c r="G192" s="229"/>
      <c r="H192" s="229"/>
      <c r="I192" s="230"/>
    </row>
    <row r="193" spans="2:12" ht="15.75" thickBot="1" x14ac:dyDescent="0.3">
      <c r="B193" s="231"/>
      <c r="C193" s="232"/>
      <c r="D193" s="232"/>
      <c r="E193" s="232"/>
      <c r="F193" s="232"/>
      <c r="G193" s="232"/>
      <c r="H193" s="232"/>
      <c r="I193" s="233"/>
    </row>
    <row r="194" spans="2:12" s="217" customFormat="1" ht="15.75" customHeight="1" thickBot="1" x14ac:dyDescent="0.35">
      <c r="B194" s="163" t="s">
        <v>14</v>
      </c>
      <c r="C194" s="92" t="s">
        <v>117</v>
      </c>
      <c r="D194" s="37">
        <v>60</v>
      </c>
      <c r="E194" s="36">
        <v>3.45</v>
      </c>
      <c r="F194" s="36">
        <v>0</v>
      </c>
      <c r="G194" s="36">
        <v>8.75</v>
      </c>
      <c r="H194" s="36">
        <v>49.5</v>
      </c>
      <c r="I194" s="36">
        <v>18</v>
      </c>
      <c r="J194" s="216"/>
      <c r="K194" s="216"/>
      <c r="L194" s="216"/>
    </row>
    <row r="195" spans="2:12" s="161" customFormat="1" ht="19.5" thickBot="1" x14ac:dyDescent="0.3">
      <c r="B195" s="164"/>
      <c r="C195" s="92" t="s">
        <v>81</v>
      </c>
      <c r="D195" s="37">
        <v>230</v>
      </c>
      <c r="E195" s="36">
        <v>24</v>
      </c>
      <c r="F195" s="36">
        <v>20</v>
      </c>
      <c r="G195" s="36">
        <v>34</v>
      </c>
      <c r="H195" s="36">
        <v>290</v>
      </c>
      <c r="I195" s="36">
        <v>203</v>
      </c>
    </row>
    <row r="196" spans="2:12" s="47" customFormat="1" ht="19.5" thickBot="1" x14ac:dyDescent="0.3">
      <c r="B196" s="39"/>
      <c r="C196" s="94" t="s">
        <v>53</v>
      </c>
      <c r="D196" s="40">
        <v>200</v>
      </c>
      <c r="E196" s="41">
        <v>5.6</v>
      </c>
      <c r="F196" s="41">
        <v>8</v>
      </c>
      <c r="G196" s="41">
        <v>8.4</v>
      </c>
      <c r="H196" s="41">
        <v>128</v>
      </c>
      <c r="I196" s="34">
        <v>306</v>
      </c>
    </row>
    <row r="197" spans="2:12" s="161" customFormat="1" ht="19.5" thickBot="1" x14ac:dyDescent="0.3">
      <c r="B197" s="165"/>
      <c r="C197" s="92" t="s">
        <v>52</v>
      </c>
      <c r="D197" s="37">
        <v>200</v>
      </c>
      <c r="E197" s="36">
        <v>0</v>
      </c>
      <c r="F197" s="36">
        <v>0</v>
      </c>
      <c r="G197" s="36">
        <v>15</v>
      </c>
      <c r="H197" s="36">
        <v>60</v>
      </c>
      <c r="I197" s="36">
        <v>301</v>
      </c>
    </row>
    <row r="198" spans="2:12" s="161" customFormat="1" ht="19.5" thickBot="1" x14ac:dyDescent="0.3">
      <c r="B198" s="166"/>
      <c r="C198" s="94" t="s">
        <v>153</v>
      </c>
      <c r="D198" s="40">
        <v>40</v>
      </c>
      <c r="E198" s="41">
        <v>4.05</v>
      </c>
      <c r="F198" s="41">
        <v>0.6</v>
      </c>
      <c r="G198" s="41">
        <v>7.54</v>
      </c>
      <c r="H198" s="41">
        <v>102</v>
      </c>
      <c r="I198" s="34">
        <v>2</v>
      </c>
    </row>
    <row r="199" spans="2:12" ht="19.5" thickBot="1" x14ac:dyDescent="0.3">
      <c r="B199" s="234" t="s">
        <v>18</v>
      </c>
      <c r="C199" s="235"/>
      <c r="D199" s="42">
        <f>SUM(D193:D198)</f>
        <v>730</v>
      </c>
      <c r="E199" s="43">
        <f>SUM(E193:E198)</f>
        <v>37.099999999999994</v>
      </c>
      <c r="F199" s="43">
        <f>SUM(F193:F198)</f>
        <v>28.6</v>
      </c>
      <c r="G199" s="43">
        <f>SUM(G193:G198)</f>
        <v>73.690000000000012</v>
      </c>
      <c r="H199" s="43">
        <f>SUM(H193:H198)</f>
        <v>629.5</v>
      </c>
      <c r="I199" s="136"/>
    </row>
    <row r="200" spans="2:12" s="47" customFormat="1" ht="19.5" thickBot="1" x14ac:dyDescent="0.3">
      <c r="B200" s="39"/>
      <c r="C200" s="94" t="s">
        <v>40</v>
      </c>
      <c r="D200" s="40">
        <v>100</v>
      </c>
      <c r="E200" s="41">
        <v>5.6</v>
      </c>
      <c r="F200" s="41">
        <v>8</v>
      </c>
      <c r="G200" s="41">
        <v>8.4</v>
      </c>
      <c r="H200" s="41">
        <v>128</v>
      </c>
      <c r="I200" s="34">
        <v>306</v>
      </c>
    </row>
    <row r="201" spans="2:12" ht="19.5" thickBot="1" x14ac:dyDescent="0.3">
      <c r="B201" s="234" t="s">
        <v>19</v>
      </c>
      <c r="C201" s="235"/>
      <c r="D201" s="147">
        <f>D200</f>
        <v>100</v>
      </c>
      <c r="E201" s="138">
        <f>E200</f>
        <v>5.6</v>
      </c>
      <c r="F201" s="138">
        <f>F200</f>
        <v>8</v>
      </c>
      <c r="G201" s="138">
        <f>G200</f>
        <v>8.4</v>
      </c>
      <c r="H201" s="138">
        <f>H200</f>
        <v>128</v>
      </c>
      <c r="I201" s="138"/>
    </row>
    <row r="202" spans="2:12" s="24" customFormat="1" ht="21" customHeight="1" thickBot="1" x14ac:dyDescent="0.35">
      <c r="B202" s="167" t="s">
        <v>20</v>
      </c>
      <c r="C202" s="26" t="s">
        <v>154</v>
      </c>
      <c r="D202" s="33">
        <v>100</v>
      </c>
      <c r="E202" s="34">
        <v>0</v>
      </c>
      <c r="F202" s="34">
        <v>0.1</v>
      </c>
      <c r="G202" s="34">
        <v>2</v>
      </c>
      <c r="H202" s="34">
        <v>11.3</v>
      </c>
      <c r="I202" s="34" t="s">
        <v>140</v>
      </c>
    </row>
    <row r="203" spans="2:12" s="161" customFormat="1" ht="38.25" thickBot="1" x14ac:dyDescent="0.3">
      <c r="B203" s="169"/>
      <c r="C203" s="26" t="s">
        <v>176</v>
      </c>
      <c r="D203" s="33">
        <v>270</v>
      </c>
      <c r="E203" s="34">
        <v>17.39</v>
      </c>
      <c r="F203" s="34">
        <v>7.65</v>
      </c>
      <c r="G203" s="34">
        <v>9.98</v>
      </c>
      <c r="H203" s="34">
        <v>244.08</v>
      </c>
      <c r="I203" s="34">
        <v>111</v>
      </c>
    </row>
    <row r="204" spans="2:12" s="24" customFormat="1" ht="19.5" thickBot="1" x14ac:dyDescent="0.35">
      <c r="B204" s="32"/>
      <c r="C204" s="26" t="s">
        <v>178</v>
      </c>
      <c r="D204" s="33">
        <v>150</v>
      </c>
      <c r="E204" s="34">
        <v>18.309999999999999</v>
      </c>
      <c r="F204" s="34">
        <v>12.61</v>
      </c>
      <c r="G204" s="34">
        <v>12.2</v>
      </c>
      <c r="H204" s="34">
        <v>189.1</v>
      </c>
      <c r="I204" s="34">
        <v>204</v>
      </c>
    </row>
    <row r="205" spans="2:12" s="161" customFormat="1" ht="19.5" thickBot="1" x14ac:dyDescent="0.3">
      <c r="B205" s="166"/>
      <c r="C205" s="26" t="s">
        <v>55</v>
      </c>
      <c r="D205" s="33">
        <v>180</v>
      </c>
      <c r="E205" s="34">
        <v>3.15</v>
      </c>
      <c r="F205" s="34">
        <v>8.25</v>
      </c>
      <c r="G205" s="34">
        <v>21.75</v>
      </c>
      <c r="H205" s="34">
        <v>210</v>
      </c>
      <c r="I205" s="34">
        <v>506</v>
      </c>
    </row>
    <row r="206" spans="2:12" s="59" customFormat="1" ht="17.25" thickBot="1" x14ac:dyDescent="0.3">
      <c r="B206" s="60"/>
      <c r="C206" s="57" t="s">
        <v>47</v>
      </c>
      <c r="D206" s="87">
        <v>200</v>
      </c>
      <c r="E206" s="58">
        <v>0</v>
      </c>
      <c r="F206" s="58">
        <v>0</v>
      </c>
      <c r="G206" s="58">
        <v>35.5</v>
      </c>
      <c r="H206" s="58">
        <v>192</v>
      </c>
      <c r="I206" s="58">
        <v>50</v>
      </c>
    </row>
    <row r="207" spans="2:12" s="161" customFormat="1" ht="19.5" thickBot="1" x14ac:dyDescent="0.3">
      <c r="B207" s="170"/>
      <c r="C207" s="26" t="s">
        <v>26</v>
      </c>
      <c r="D207" s="33">
        <v>80</v>
      </c>
      <c r="E207" s="34">
        <v>3.86</v>
      </c>
      <c r="F207" s="34">
        <v>0.38</v>
      </c>
      <c r="G207" s="34">
        <v>38.5</v>
      </c>
      <c r="H207" s="34">
        <v>101.37</v>
      </c>
      <c r="I207" s="34">
        <v>2</v>
      </c>
    </row>
    <row r="208" spans="2:12" ht="19.5" thickBot="1" x14ac:dyDescent="0.3">
      <c r="B208" s="277" t="s">
        <v>27</v>
      </c>
      <c r="C208" s="278"/>
      <c r="D208" s="44">
        <f>SUM(D202:D207)</f>
        <v>980</v>
      </c>
      <c r="E208" s="45">
        <f>SUM(E202:E207)</f>
        <v>42.71</v>
      </c>
      <c r="F208" s="45">
        <f>SUM(F202:F207)</f>
        <v>28.99</v>
      </c>
      <c r="G208" s="45">
        <f>SUM(G202:G207)</f>
        <v>119.93</v>
      </c>
      <c r="H208" s="45">
        <f>SUM(H202:H207)</f>
        <v>947.85</v>
      </c>
      <c r="I208" s="34"/>
    </row>
    <row r="209" spans="2:9" ht="19.5" thickBot="1" x14ac:dyDescent="0.3">
      <c r="B209" s="234" t="s">
        <v>28</v>
      </c>
      <c r="C209" s="235"/>
      <c r="D209" s="44"/>
      <c r="E209" s="45">
        <f>E208+E201</f>
        <v>48.31</v>
      </c>
      <c r="F209" s="45">
        <f>F208+F201</f>
        <v>36.989999999999995</v>
      </c>
      <c r="G209" s="45">
        <f>G208+G201</f>
        <v>128.33000000000001</v>
      </c>
      <c r="H209" s="45">
        <f>H199+H201+H208</f>
        <v>1705.35</v>
      </c>
      <c r="I209" s="34"/>
    </row>
    <row r="210" spans="2:9" ht="15.75" thickBot="1" x14ac:dyDescent="0.3"/>
    <row r="211" spans="2:9" ht="24.75" customHeight="1" thickBot="1" x14ac:dyDescent="0.35">
      <c r="B211" s="279" t="s">
        <v>79</v>
      </c>
      <c r="C211" s="279"/>
      <c r="D211" s="279"/>
      <c r="E211" s="279"/>
      <c r="F211" s="279"/>
      <c r="G211" s="279"/>
      <c r="H211" s="279"/>
      <c r="I211" s="279"/>
    </row>
    <row r="212" spans="2:9" ht="15.75" thickBot="1" x14ac:dyDescent="0.3">
      <c r="B212" s="150" t="s">
        <v>1</v>
      </c>
      <c r="C212" s="151" t="s">
        <v>2</v>
      </c>
      <c r="D212" s="151" t="s">
        <v>3</v>
      </c>
      <c r="E212" s="225" t="s">
        <v>4</v>
      </c>
      <c r="F212" s="226"/>
      <c r="G212" s="227"/>
      <c r="H212" s="151" t="s">
        <v>5</v>
      </c>
      <c r="I212" s="151" t="s">
        <v>6</v>
      </c>
    </row>
    <row r="213" spans="2:9" ht="15.75" thickBot="1" x14ac:dyDescent="0.3">
      <c r="B213" s="152"/>
      <c r="C213" s="153" t="s">
        <v>7</v>
      </c>
      <c r="D213" s="153" t="s">
        <v>7</v>
      </c>
      <c r="E213" s="153" t="s">
        <v>8</v>
      </c>
      <c r="F213" s="154" t="s">
        <v>9</v>
      </c>
      <c r="G213" s="154" t="s">
        <v>10</v>
      </c>
      <c r="H213" s="153" t="s">
        <v>11</v>
      </c>
      <c r="I213" s="153" t="s">
        <v>12</v>
      </c>
    </row>
    <row r="214" spans="2:9" x14ac:dyDescent="0.25">
      <c r="B214" s="228" t="s">
        <v>61</v>
      </c>
      <c r="C214" s="229"/>
      <c r="D214" s="229"/>
      <c r="E214" s="229"/>
      <c r="F214" s="229"/>
      <c r="G214" s="229"/>
      <c r="H214" s="229"/>
      <c r="I214" s="230"/>
    </row>
    <row r="215" spans="2:9" ht="15.75" thickBot="1" x14ac:dyDescent="0.3">
      <c r="B215" s="231"/>
      <c r="C215" s="232"/>
      <c r="D215" s="232"/>
      <c r="E215" s="232"/>
      <c r="F215" s="232"/>
      <c r="G215" s="232"/>
      <c r="H215" s="232"/>
      <c r="I215" s="233"/>
    </row>
    <row r="216" spans="2:9" s="118" customFormat="1" ht="27" customHeight="1" thickBot="1" x14ac:dyDescent="0.35">
      <c r="B216" s="35" t="s">
        <v>14</v>
      </c>
      <c r="C216" s="97" t="s">
        <v>42</v>
      </c>
      <c r="D216" s="37">
        <v>10</v>
      </c>
      <c r="E216" s="36">
        <v>0.06</v>
      </c>
      <c r="F216" s="36">
        <v>0.82</v>
      </c>
      <c r="G216" s="36">
        <v>0.08</v>
      </c>
      <c r="H216" s="36">
        <v>74.8</v>
      </c>
      <c r="I216" s="36">
        <v>20</v>
      </c>
    </row>
    <row r="217" spans="2:9" s="47" customFormat="1" ht="19.5" thickBot="1" x14ac:dyDescent="0.3">
      <c r="B217" s="134"/>
      <c r="C217" s="92" t="s">
        <v>41</v>
      </c>
      <c r="D217" s="37">
        <v>20</v>
      </c>
      <c r="E217" s="36">
        <v>4.7</v>
      </c>
      <c r="F217" s="36">
        <v>7.9</v>
      </c>
      <c r="G217" s="36">
        <v>7.3</v>
      </c>
      <c r="H217" s="36">
        <v>123</v>
      </c>
      <c r="I217" s="36">
        <v>21</v>
      </c>
    </row>
    <row r="218" spans="2:9" s="47" customFormat="1" ht="19.5" thickBot="1" x14ac:dyDescent="0.3">
      <c r="B218" s="38"/>
      <c r="C218" s="92" t="s">
        <v>188</v>
      </c>
      <c r="D218" s="37">
        <v>210</v>
      </c>
      <c r="E218" s="36">
        <v>7.86</v>
      </c>
      <c r="F218" s="36">
        <v>9.0399999999999991</v>
      </c>
      <c r="G218" s="36">
        <v>43.1</v>
      </c>
      <c r="H218" s="36">
        <v>167.5</v>
      </c>
      <c r="I218" s="36" t="s">
        <v>157</v>
      </c>
    </row>
    <row r="219" spans="2:9" s="47" customFormat="1" ht="19.5" thickBot="1" x14ac:dyDescent="0.3">
      <c r="B219" s="38"/>
      <c r="C219" s="97" t="s">
        <v>15</v>
      </c>
      <c r="D219" s="37">
        <v>1</v>
      </c>
      <c r="E219" s="36">
        <v>5.0999999999999996</v>
      </c>
      <c r="F219" s="36">
        <v>4.5999999999999996</v>
      </c>
      <c r="G219" s="36">
        <v>0.3</v>
      </c>
      <c r="H219" s="36">
        <v>62.8</v>
      </c>
      <c r="I219" s="36" t="s">
        <v>123</v>
      </c>
    </row>
    <row r="220" spans="2:9" s="47" customFormat="1" ht="19.5" thickBot="1" x14ac:dyDescent="0.3">
      <c r="B220" s="38"/>
      <c r="C220" s="97" t="s">
        <v>45</v>
      </c>
      <c r="D220" s="37">
        <v>200</v>
      </c>
      <c r="E220" s="36">
        <v>2.5</v>
      </c>
      <c r="F220" s="36">
        <v>3.6</v>
      </c>
      <c r="G220" s="36">
        <v>28.7</v>
      </c>
      <c r="H220" s="36">
        <v>125</v>
      </c>
      <c r="I220" s="36">
        <v>205</v>
      </c>
    </row>
    <row r="221" spans="2:9" s="47" customFormat="1" ht="19.5" thickBot="1" x14ac:dyDescent="0.3">
      <c r="B221" s="39"/>
      <c r="C221" s="94" t="s">
        <v>131</v>
      </c>
      <c r="D221" s="40">
        <v>40</v>
      </c>
      <c r="E221" s="41">
        <v>4.05</v>
      </c>
      <c r="F221" s="41">
        <v>0.6</v>
      </c>
      <c r="G221" s="41">
        <v>7.54</v>
      </c>
      <c r="H221" s="41">
        <v>102</v>
      </c>
      <c r="I221" s="34"/>
    </row>
    <row r="222" spans="2:9" s="47" customFormat="1" ht="19.5" thickBot="1" x14ac:dyDescent="0.3">
      <c r="B222" s="234" t="s">
        <v>18</v>
      </c>
      <c r="C222" s="235"/>
      <c r="D222" s="42">
        <f>SUM(D216:D221)</f>
        <v>481</v>
      </c>
      <c r="E222" s="43">
        <f>SUM(E216:E221)</f>
        <v>24.27</v>
      </c>
      <c r="F222" s="43">
        <f>SUM(F216:F221)</f>
        <v>26.560000000000002</v>
      </c>
      <c r="G222" s="43">
        <f>SUM(G216:G221)</f>
        <v>87.02000000000001</v>
      </c>
      <c r="H222" s="43">
        <f>SUM(H216:H221)</f>
        <v>655.1</v>
      </c>
      <c r="I222" s="34"/>
    </row>
    <row r="223" spans="2:9" s="47" customFormat="1" ht="19.5" thickBot="1" x14ac:dyDescent="0.3">
      <c r="B223" s="48"/>
      <c r="C223" s="26" t="s">
        <v>40</v>
      </c>
      <c r="D223" s="40">
        <v>225</v>
      </c>
      <c r="E223" s="41">
        <v>0.53</v>
      </c>
      <c r="F223" s="41">
        <v>0</v>
      </c>
      <c r="G223" s="41">
        <v>14.92</v>
      </c>
      <c r="H223" s="41">
        <v>57</v>
      </c>
      <c r="I223" s="34">
        <v>3</v>
      </c>
    </row>
    <row r="224" spans="2:9" s="47" customFormat="1" ht="19.5" thickBot="1" x14ac:dyDescent="0.3">
      <c r="B224" s="234" t="s">
        <v>19</v>
      </c>
      <c r="C224" s="235"/>
      <c r="D224" s="44">
        <f>D223</f>
        <v>225</v>
      </c>
      <c r="E224" s="45">
        <f>E223</f>
        <v>0.53</v>
      </c>
      <c r="F224" s="45">
        <f>F223</f>
        <v>0</v>
      </c>
      <c r="G224" s="45">
        <f>G223</f>
        <v>14.92</v>
      </c>
      <c r="H224" s="45">
        <f>H223</f>
        <v>57</v>
      </c>
      <c r="I224" s="45"/>
    </row>
    <row r="225" spans="1:32" s="47" customFormat="1" ht="19.5" thickBot="1" x14ac:dyDescent="0.3">
      <c r="B225" s="107" t="s">
        <v>20</v>
      </c>
      <c r="C225" s="26" t="s">
        <v>62</v>
      </c>
      <c r="D225" s="33">
        <v>100</v>
      </c>
      <c r="E225" s="34">
        <v>1</v>
      </c>
      <c r="F225" s="34">
        <v>0.61</v>
      </c>
      <c r="G225" s="34">
        <v>0.11</v>
      </c>
      <c r="H225" s="34">
        <v>79.89</v>
      </c>
      <c r="I225" s="34" t="s">
        <v>159</v>
      </c>
    </row>
    <row r="226" spans="1:32" s="47" customFormat="1" ht="19.5" thickBot="1" x14ac:dyDescent="0.3">
      <c r="B226" s="168"/>
      <c r="C226" s="26" t="s">
        <v>121</v>
      </c>
      <c r="D226" s="33">
        <v>270</v>
      </c>
      <c r="E226" s="34">
        <v>31.35</v>
      </c>
      <c r="F226" s="34">
        <v>35.409999999999997</v>
      </c>
      <c r="G226" s="34">
        <v>17.27</v>
      </c>
      <c r="H226" s="34">
        <v>185.76</v>
      </c>
      <c r="I226" s="34" t="s">
        <v>125</v>
      </c>
    </row>
    <row r="227" spans="1:32" s="47" customFormat="1" ht="19.5" thickBot="1" x14ac:dyDescent="0.3">
      <c r="B227" s="32"/>
      <c r="C227" s="26" t="s">
        <v>82</v>
      </c>
      <c r="D227" s="33">
        <v>260</v>
      </c>
      <c r="E227" s="27">
        <v>21.21</v>
      </c>
      <c r="F227" s="27">
        <v>27.67</v>
      </c>
      <c r="G227" s="27">
        <v>26.05</v>
      </c>
      <c r="H227" s="27">
        <v>335.17</v>
      </c>
      <c r="I227" s="34">
        <v>362</v>
      </c>
    </row>
    <row r="228" spans="1:32" s="47" customFormat="1" ht="19.5" thickBot="1" x14ac:dyDescent="0.3">
      <c r="B228" s="32"/>
      <c r="C228" s="26" t="s">
        <v>66</v>
      </c>
      <c r="D228" s="33">
        <v>200</v>
      </c>
      <c r="E228" s="27">
        <v>0.88</v>
      </c>
      <c r="F228" s="27">
        <v>0.22</v>
      </c>
      <c r="G228" s="27">
        <v>8.25</v>
      </c>
      <c r="H228" s="27">
        <v>41.8</v>
      </c>
      <c r="I228" s="34">
        <v>507</v>
      </c>
    </row>
    <row r="229" spans="1:32" s="47" customFormat="1" ht="19.5" thickBot="1" x14ac:dyDescent="0.3">
      <c r="B229" s="48"/>
      <c r="C229" s="26" t="s">
        <v>26</v>
      </c>
      <c r="D229" s="33">
        <v>80</v>
      </c>
      <c r="E229" s="173">
        <v>3.86</v>
      </c>
      <c r="F229" s="173">
        <v>0.38</v>
      </c>
      <c r="G229" s="173">
        <v>38.5</v>
      </c>
      <c r="H229" s="173">
        <v>101.37</v>
      </c>
      <c r="I229" s="34">
        <v>2</v>
      </c>
    </row>
    <row r="230" spans="1:32" s="47" customFormat="1" ht="19.5" thickBot="1" x14ac:dyDescent="0.3">
      <c r="B230" s="234" t="s">
        <v>27</v>
      </c>
      <c r="C230" s="235"/>
      <c r="D230" s="44">
        <f>SUM(D225:D229)</f>
        <v>910</v>
      </c>
      <c r="E230" s="174">
        <f>SUM(E225:E229)</f>
        <v>58.300000000000004</v>
      </c>
      <c r="F230" s="174">
        <f>SUM(F225:F229)</f>
        <v>64.289999999999992</v>
      </c>
      <c r="G230" s="174">
        <f>SUM(G225:G229)</f>
        <v>90.18</v>
      </c>
      <c r="H230" s="174">
        <f>SUM(H225:H229)</f>
        <v>743.9899999999999</v>
      </c>
      <c r="I230" s="33"/>
    </row>
    <row r="231" spans="1:32" s="47" customFormat="1" ht="19.5" thickBot="1" x14ac:dyDescent="0.3">
      <c r="B231" s="273" t="s">
        <v>28</v>
      </c>
      <c r="C231" s="274"/>
      <c r="D231" s="175"/>
      <c r="E231" s="180">
        <f>E230+E224</f>
        <v>58.830000000000005</v>
      </c>
      <c r="F231" s="180">
        <f>F230+F224</f>
        <v>64.289999999999992</v>
      </c>
      <c r="G231" s="180">
        <f>G230+G224</f>
        <v>105.10000000000001</v>
      </c>
      <c r="H231" s="180">
        <f>H222+H224+H230</f>
        <v>1456.09</v>
      </c>
      <c r="I231" s="176"/>
    </row>
    <row r="232" spans="1:32" s="47" customFormat="1" ht="19.5" thickBot="1" x14ac:dyDescent="0.3">
      <c r="B232" s="223" t="s">
        <v>84</v>
      </c>
      <c r="C232" s="224"/>
      <c r="D232" s="177"/>
      <c r="E232" s="177">
        <f>SUM(E231+E209+E186+E164+E142+E118+E94+E71+E50+E25)</f>
        <v>520.1400000000001</v>
      </c>
      <c r="F232" s="177">
        <f>SUM(F231+F209+F186+F164+F142+F118+F94+F71+F50+F25)</f>
        <v>465.03999999999996</v>
      </c>
      <c r="G232" s="177">
        <f>SUM(G231+G209+G186+G164+G142+G118+G94+G71+G50+G25)</f>
        <v>1705.07</v>
      </c>
      <c r="H232" s="177">
        <f>SUM(H231+H209+H186+H164+H142+H118+H94+H71+H50+H25)</f>
        <v>16972.399999999998</v>
      </c>
      <c r="I232" s="178"/>
    </row>
    <row r="233" spans="1:32" s="47" customFormat="1" ht="19.5" thickBot="1" x14ac:dyDescent="0.3">
      <c r="B233" s="223" t="s">
        <v>85</v>
      </c>
      <c r="C233" s="224"/>
      <c r="D233" s="179">
        <f>D232/10</f>
        <v>0</v>
      </c>
      <c r="E233" s="179">
        <f>E232/10</f>
        <v>52.01400000000001</v>
      </c>
      <c r="F233" s="179">
        <f>F232/10</f>
        <v>46.503999999999998</v>
      </c>
      <c r="G233" s="179">
        <f>G232/10</f>
        <v>170.50700000000001</v>
      </c>
      <c r="H233" s="177">
        <f>H232/10</f>
        <v>1697.2399999999998</v>
      </c>
      <c r="I233" s="178"/>
    </row>
    <row r="235" spans="1:32" s="186" customFormat="1" ht="18.75" x14ac:dyDescent="0.3">
      <c r="B235" s="47" t="s">
        <v>90</v>
      </c>
      <c r="C235" s="161"/>
      <c r="D235" s="161"/>
      <c r="E235" s="161"/>
      <c r="F235" s="161"/>
      <c r="G235" s="161"/>
      <c r="H235" s="161"/>
      <c r="I235" s="161"/>
      <c r="J235" s="161"/>
      <c r="K235" s="161"/>
      <c r="L235" s="161"/>
      <c r="M235" s="161"/>
      <c r="N235" s="161"/>
      <c r="O235" s="161"/>
      <c r="P235" s="161"/>
      <c r="Q235" s="161"/>
      <c r="R235" s="161"/>
      <c r="S235" s="161"/>
      <c r="T235" s="161"/>
      <c r="U235" s="161"/>
      <c r="V235" s="161"/>
      <c r="W235" s="161"/>
      <c r="X235" s="161"/>
      <c r="Y235" s="161"/>
      <c r="Z235" s="161"/>
      <c r="AA235" s="161"/>
      <c r="AB235" s="161"/>
      <c r="AC235" s="161"/>
      <c r="AD235" s="161"/>
      <c r="AE235" s="161"/>
      <c r="AF235" s="161"/>
    </row>
    <row r="236" spans="1:32" s="186" customFormat="1" ht="18.75" x14ac:dyDescent="0.3">
      <c r="B236" s="285" t="s">
        <v>91</v>
      </c>
      <c r="C236" s="285"/>
      <c r="D236" s="285"/>
      <c r="E236" s="285"/>
      <c r="F236" s="285"/>
      <c r="G236" s="285"/>
      <c r="H236" s="285"/>
      <c r="I236" s="285"/>
      <c r="J236" s="285"/>
      <c r="K236" s="285"/>
      <c r="L236" s="285"/>
      <c r="M236" s="285"/>
      <c r="N236" s="285"/>
      <c r="O236" s="285"/>
      <c r="P236" s="285"/>
      <c r="Q236" s="285"/>
      <c r="R236" s="285"/>
      <c r="S236" s="285"/>
      <c r="T236" s="285"/>
      <c r="U236" s="285"/>
      <c r="V236" s="285"/>
      <c r="W236" s="285"/>
      <c r="X236" s="285"/>
      <c r="Y236" s="285"/>
      <c r="Z236" s="285"/>
      <c r="AA236" s="285"/>
      <c r="AB236" s="285"/>
      <c r="AC236" s="285"/>
      <c r="AD236" s="285"/>
      <c r="AE236" s="285"/>
      <c r="AF236" s="285"/>
    </row>
    <row r="237" spans="1:32" ht="18.75" x14ac:dyDescent="0.3">
      <c r="A237" s="1"/>
      <c r="B237" s="285" t="s">
        <v>92</v>
      </c>
      <c r="C237" s="285"/>
      <c r="D237" s="285"/>
      <c r="E237" s="285"/>
      <c r="F237" s="285"/>
      <c r="G237" s="285"/>
      <c r="H237" s="285"/>
      <c r="I237" s="285"/>
      <c r="J237" s="285"/>
      <c r="K237" s="285"/>
      <c r="L237" s="285"/>
      <c r="M237" s="285"/>
      <c r="N237" s="285"/>
      <c r="O237" s="285"/>
      <c r="P237" s="285"/>
      <c r="Q237" s="285"/>
      <c r="R237" s="285"/>
      <c r="S237" s="285"/>
      <c r="T237" s="285"/>
      <c r="U237" s="285"/>
      <c r="V237" s="285"/>
      <c r="W237" s="285"/>
      <c r="X237" s="285"/>
      <c r="Y237" s="285"/>
      <c r="Z237" s="285"/>
      <c r="AA237" s="285"/>
      <c r="AB237" s="285"/>
      <c r="AC237" s="285"/>
      <c r="AD237" s="285"/>
      <c r="AE237" s="285"/>
      <c r="AF237" s="285"/>
    </row>
    <row r="238" spans="1:32" ht="18.75" x14ac:dyDescent="0.3">
      <c r="A238" s="1"/>
      <c r="B238" s="161" t="s">
        <v>93</v>
      </c>
      <c r="C238" s="161"/>
      <c r="D238" s="161"/>
      <c r="E238" s="161"/>
      <c r="F238" s="161"/>
      <c r="G238" s="161"/>
      <c r="H238" s="161"/>
      <c r="I238" s="161"/>
      <c r="J238" s="47"/>
      <c r="K238" s="47"/>
      <c r="L238" s="47"/>
      <c r="M238" s="47"/>
      <c r="N238" s="47"/>
      <c r="O238" s="286"/>
      <c r="P238" s="286"/>
      <c r="Q238" s="286"/>
      <c r="R238" s="286"/>
      <c r="S238" s="286"/>
      <c r="T238" s="286"/>
      <c r="U238" s="286"/>
      <c r="V238" s="286"/>
      <c r="W238" s="286"/>
      <c r="X238" s="286"/>
      <c r="Y238" s="286"/>
      <c r="Z238" s="286"/>
      <c r="AA238" s="286"/>
      <c r="AB238" s="286"/>
      <c r="AC238" s="286"/>
      <c r="AD238" s="286"/>
      <c r="AE238" s="286"/>
      <c r="AF238" s="286"/>
    </row>
    <row r="239" spans="1:32" ht="15" customHeight="1" x14ac:dyDescent="0.3">
      <c r="A239" s="1"/>
      <c r="B239" s="285" t="s">
        <v>94</v>
      </c>
      <c r="C239" s="285"/>
      <c r="D239" s="285"/>
      <c r="E239" s="285"/>
      <c r="F239" s="285"/>
      <c r="G239" s="285"/>
      <c r="H239" s="285"/>
      <c r="I239" s="285"/>
      <c r="J239" s="161"/>
      <c r="K239" s="47"/>
      <c r="L239" s="47"/>
      <c r="M239" s="47"/>
      <c r="N239" s="47"/>
      <c r="O239" s="286"/>
      <c r="P239" s="286"/>
      <c r="Q239" s="286"/>
      <c r="R239" s="286"/>
      <c r="S239" s="286"/>
      <c r="T239" s="286"/>
      <c r="U239" s="286"/>
      <c r="V239" s="286"/>
      <c r="W239" s="286"/>
      <c r="X239" s="286"/>
      <c r="Y239" s="286"/>
      <c r="Z239" s="286"/>
      <c r="AA239" s="286"/>
      <c r="AB239" s="286"/>
      <c r="AC239" s="286"/>
      <c r="AD239" s="286"/>
      <c r="AE239" s="286"/>
      <c r="AF239" s="286"/>
    </row>
    <row r="240" spans="1:32" ht="15.75" customHeight="1" x14ac:dyDescent="0.3">
      <c r="A240" s="1"/>
      <c r="B240" s="47"/>
      <c r="C240" s="47"/>
      <c r="D240" s="47"/>
      <c r="E240" s="47"/>
      <c r="F240" s="47"/>
      <c r="G240" s="287"/>
      <c r="H240" s="47"/>
      <c r="I240" s="47"/>
      <c r="J240" s="47"/>
      <c r="K240" s="47"/>
      <c r="L240" s="47"/>
      <c r="M240" s="47"/>
      <c r="N240" s="47"/>
      <c r="O240" s="286"/>
      <c r="P240" s="286"/>
      <c r="Q240" s="286"/>
      <c r="R240" s="286"/>
      <c r="S240" s="286"/>
      <c r="T240" s="286"/>
      <c r="U240" s="286"/>
      <c r="V240" s="286"/>
      <c r="W240" s="286"/>
      <c r="X240" s="286"/>
      <c r="Y240" s="286"/>
      <c r="Z240" s="286"/>
      <c r="AA240" s="286"/>
      <c r="AB240" s="286"/>
      <c r="AC240" s="286"/>
      <c r="AD240" s="286"/>
      <c r="AE240" s="286"/>
      <c r="AF240" s="286"/>
    </row>
    <row r="241" spans="1:32" ht="15.75" customHeight="1" x14ac:dyDescent="0.3">
      <c r="A241" s="1"/>
      <c r="B241" s="288" t="s">
        <v>95</v>
      </c>
      <c r="C241" s="47"/>
      <c r="D241" s="47"/>
      <c r="E241" s="47"/>
      <c r="F241" s="47"/>
      <c r="G241" s="47"/>
      <c r="H241" s="47"/>
      <c r="I241" s="47"/>
      <c r="J241" s="289"/>
      <c r="K241" s="289"/>
      <c r="L241" s="47"/>
      <c r="M241" s="47"/>
      <c r="N241" s="47"/>
      <c r="O241" s="286"/>
      <c r="P241" s="286"/>
      <c r="Q241" s="286"/>
      <c r="R241" s="286"/>
      <c r="S241" s="286"/>
      <c r="T241" s="286"/>
      <c r="U241" s="286"/>
      <c r="V241" s="286"/>
      <c r="W241" s="286"/>
      <c r="X241" s="286"/>
      <c r="Y241" s="286"/>
      <c r="Z241" s="286"/>
      <c r="AA241" s="286"/>
      <c r="AB241" s="286"/>
      <c r="AC241" s="286"/>
      <c r="AD241" s="286"/>
      <c r="AE241" s="286"/>
      <c r="AF241" s="286"/>
    </row>
    <row r="242" spans="1:32" ht="15.75" x14ac:dyDescent="0.25">
      <c r="A242" s="149"/>
      <c r="B242" s="289" t="s">
        <v>96</v>
      </c>
      <c r="C242" s="289"/>
      <c r="D242" s="289"/>
      <c r="E242" s="289"/>
      <c r="F242" s="289"/>
      <c r="G242" s="289"/>
      <c r="H242" s="289"/>
      <c r="I242" s="289"/>
      <c r="J242" s="289"/>
      <c r="K242" s="289"/>
      <c r="L242" s="47"/>
      <c r="M242" s="47"/>
      <c r="N242" s="47"/>
      <c r="O242" s="286"/>
      <c r="P242" s="286"/>
      <c r="Q242" s="286"/>
      <c r="R242" s="286"/>
      <c r="S242" s="286"/>
      <c r="T242" s="286"/>
      <c r="U242" s="286"/>
      <c r="V242" s="286"/>
      <c r="W242" s="286"/>
      <c r="X242" s="286"/>
      <c r="Y242" s="286"/>
      <c r="Z242" s="286"/>
      <c r="AA242" s="286"/>
      <c r="AB242" s="286"/>
      <c r="AC242" s="286"/>
      <c r="AD242" s="286"/>
      <c r="AE242" s="286"/>
      <c r="AF242" s="286"/>
    </row>
    <row r="243" spans="1:32" s="187" customFormat="1" ht="18.75" customHeight="1" x14ac:dyDescent="0.25">
      <c r="B243" s="198" t="s">
        <v>190</v>
      </c>
      <c r="C243" s="198" t="s">
        <v>161</v>
      </c>
      <c r="D243" s="198"/>
      <c r="E243" s="198"/>
      <c r="F243" s="198"/>
      <c r="G243" s="198"/>
      <c r="H243" s="198"/>
      <c r="I243" s="198"/>
      <c r="J243" s="198"/>
      <c r="K243" s="198"/>
      <c r="L243" s="198"/>
      <c r="M243" s="286"/>
      <c r="N243" s="286"/>
      <c r="O243" s="286"/>
      <c r="P243" s="286"/>
      <c r="Q243" s="286"/>
      <c r="R243" s="190"/>
      <c r="S243" s="190"/>
      <c r="T243" s="190"/>
      <c r="U243" s="190"/>
      <c r="V243" s="190"/>
      <c r="W243" s="190"/>
      <c r="X243" s="190"/>
      <c r="Y243" s="190"/>
      <c r="Z243" s="190"/>
      <c r="AA243" s="190"/>
      <c r="AB243" s="190"/>
      <c r="AC243" s="190"/>
      <c r="AD243" s="190"/>
      <c r="AE243" s="190"/>
      <c r="AF243" s="190"/>
    </row>
    <row r="244" spans="1:32" s="187" customFormat="1" ht="15" customHeight="1" x14ac:dyDescent="0.25">
      <c r="B244" s="285" t="s">
        <v>97</v>
      </c>
      <c r="C244" s="285"/>
      <c r="D244" s="285"/>
      <c r="E244" s="285"/>
      <c r="F244" s="285"/>
      <c r="G244" s="285"/>
      <c r="H244" s="285"/>
      <c r="I244" s="285"/>
      <c r="J244" s="285"/>
      <c r="K244" s="285"/>
      <c r="L244" s="285"/>
      <c r="M244" s="285"/>
      <c r="N244" s="285"/>
      <c r="O244" s="285"/>
      <c r="P244" s="285"/>
      <c r="Q244" s="285"/>
      <c r="R244" s="285"/>
      <c r="S244" s="285"/>
      <c r="T244" s="190"/>
      <c r="U244" s="190"/>
      <c r="V244" s="190"/>
      <c r="W244" s="190"/>
      <c r="X244" s="190"/>
      <c r="Y244" s="190"/>
      <c r="Z244" s="190"/>
      <c r="AA244" s="190"/>
      <c r="AB244" s="190"/>
      <c r="AC244" s="190"/>
      <c r="AD244" s="190"/>
      <c r="AE244" s="190"/>
      <c r="AF244" s="190"/>
    </row>
    <row r="245" spans="1:32" s="187" customFormat="1" ht="17.25" customHeight="1" x14ac:dyDescent="0.25">
      <c r="B245" s="190" t="s">
        <v>98</v>
      </c>
      <c r="C245" s="190"/>
      <c r="D245" s="190"/>
      <c r="E245" s="190"/>
      <c r="F245" s="190"/>
      <c r="G245" s="190"/>
      <c r="H245" s="190"/>
      <c r="I245" s="190"/>
      <c r="J245" s="190"/>
      <c r="K245" s="190"/>
      <c r="L245" s="190"/>
      <c r="M245" s="190"/>
      <c r="N245" s="190"/>
      <c r="O245" s="190"/>
      <c r="P245" s="190"/>
      <c r="Q245" s="190"/>
      <c r="R245" s="190"/>
      <c r="S245" s="190"/>
      <c r="T245" s="190"/>
      <c r="U245" s="190"/>
      <c r="V245" s="190"/>
      <c r="W245" s="190"/>
      <c r="X245" s="190"/>
      <c r="Y245" s="190"/>
      <c r="Z245" s="190"/>
      <c r="AA245" s="190"/>
      <c r="AB245" s="190"/>
      <c r="AC245" s="190"/>
      <c r="AD245" s="190"/>
      <c r="AE245" s="190"/>
      <c r="AF245" s="190"/>
    </row>
    <row r="246" spans="1:32" s="186" customFormat="1" ht="19.5" customHeight="1" x14ac:dyDescent="0.3">
      <c r="B246" s="191" t="s">
        <v>99</v>
      </c>
      <c r="C246" s="191"/>
      <c r="D246" s="191"/>
      <c r="E246" s="191"/>
      <c r="F246" s="191"/>
      <c r="G246" s="191"/>
      <c r="H246" s="191"/>
      <c r="I246" s="191"/>
      <c r="J246" s="191"/>
      <c r="K246" s="191"/>
      <c r="L246" s="191"/>
      <c r="M246" s="191"/>
      <c r="N246" s="191"/>
      <c r="O246" s="191"/>
      <c r="P246" s="191"/>
      <c r="Q246" s="191"/>
      <c r="R246" s="191"/>
      <c r="S246" s="161"/>
      <c r="T246" s="161"/>
      <c r="U246" s="161"/>
      <c r="V246" s="161"/>
      <c r="W246" s="161"/>
      <c r="X246" s="161"/>
      <c r="Y246" s="161"/>
      <c r="Z246" s="161"/>
      <c r="AA246" s="161"/>
      <c r="AB246" s="161"/>
      <c r="AC246" s="161"/>
      <c r="AD246" s="161"/>
      <c r="AE246" s="161"/>
      <c r="AF246" s="161"/>
    </row>
    <row r="247" spans="1:32" ht="15.75" customHeight="1" x14ac:dyDescent="0.25">
      <c r="A247" s="149"/>
      <c r="B247" s="191" t="s">
        <v>100</v>
      </c>
      <c r="C247" s="191"/>
      <c r="D247" s="191"/>
      <c r="E247" s="191"/>
      <c r="F247" s="191"/>
      <c r="G247" s="191"/>
      <c r="H247" s="191"/>
      <c r="I247" s="191"/>
      <c r="J247" s="191"/>
      <c r="K247" s="191"/>
      <c r="L247" s="191"/>
      <c r="M247" s="191"/>
      <c r="N247" s="191"/>
      <c r="O247" s="191"/>
      <c r="P247" s="191"/>
      <c r="Q247" s="191"/>
      <c r="R247" s="191"/>
      <c r="S247" s="286"/>
      <c r="T247" s="286"/>
      <c r="U247" s="286"/>
      <c r="V247" s="286"/>
      <c r="W247" s="286"/>
      <c r="X247" s="286"/>
      <c r="Y247" s="286"/>
      <c r="Z247" s="286"/>
      <c r="AA247" s="286"/>
      <c r="AB247" s="286"/>
      <c r="AC247" s="286"/>
      <c r="AD247" s="286"/>
      <c r="AE247" s="286"/>
      <c r="AF247" s="286"/>
    </row>
    <row r="248" spans="1:32" ht="18.75" customHeight="1" x14ac:dyDescent="0.25">
      <c r="B248" s="191" t="s">
        <v>101</v>
      </c>
      <c r="C248" s="191"/>
      <c r="D248" s="191"/>
      <c r="E248" s="191"/>
      <c r="F248" s="191"/>
      <c r="G248" s="191"/>
      <c r="H248" s="191"/>
      <c r="I248" s="191"/>
      <c r="J248" s="191"/>
      <c r="K248" s="191"/>
      <c r="L248" s="191"/>
      <c r="M248" s="191"/>
      <c r="N248" s="191"/>
      <c r="O248" s="191"/>
      <c r="P248" s="191"/>
      <c r="Q248" s="191"/>
      <c r="R248" s="191"/>
      <c r="S248" s="286"/>
      <c r="T248" s="286"/>
      <c r="U248" s="286"/>
      <c r="V248" s="286"/>
      <c r="W248" s="286"/>
      <c r="X248" s="286"/>
      <c r="Y248" s="286"/>
      <c r="Z248" s="286"/>
      <c r="AA248" s="286"/>
      <c r="AB248" s="286"/>
      <c r="AC248" s="286"/>
      <c r="AD248" s="286"/>
      <c r="AE248" s="286"/>
      <c r="AF248" s="286"/>
    </row>
    <row r="249" spans="1:32" ht="15.75" x14ac:dyDescent="0.25">
      <c r="B249" s="286"/>
      <c r="C249" s="286"/>
      <c r="D249" s="286"/>
      <c r="E249" s="286"/>
      <c r="F249" s="286"/>
      <c r="G249" s="286"/>
      <c r="H249" s="286"/>
      <c r="I249" s="286"/>
      <c r="J249" s="286"/>
      <c r="K249" s="286"/>
      <c r="L249" s="286"/>
      <c r="M249" s="286"/>
      <c r="N249" s="286"/>
      <c r="O249" s="286"/>
      <c r="P249" s="286"/>
      <c r="Q249" s="286"/>
      <c r="R249" s="286"/>
      <c r="S249" s="286"/>
      <c r="T249" s="286"/>
      <c r="U249" s="286"/>
      <c r="V249" s="286"/>
      <c r="W249" s="286"/>
      <c r="X249" s="286"/>
      <c r="Y249" s="286"/>
      <c r="Z249" s="286"/>
      <c r="AA249" s="286"/>
      <c r="AB249" s="286"/>
      <c r="AC249" s="286"/>
      <c r="AD249" s="286"/>
      <c r="AE249" s="286"/>
      <c r="AF249" s="286"/>
    </row>
    <row r="250" spans="1:32" ht="15.75" x14ac:dyDescent="0.25">
      <c r="A250" s="149"/>
      <c r="B250" s="188" t="s">
        <v>102</v>
      </c>
      <c r="C250" s="188"/>
      <c r="D250" s="188"/>
      <c r="E250" s="286"/>
      <c r="F250" s="286"/>
      <c r="G250" s="286"/>
      <c r="H250" s="286"/>
      <c r="I250" s="286"/>
      <c r="J250" s="286"/>
      <c r="K250" s="286"/>
      <c r="L250" s="286"/>
      <c r="M250" s="286"/>
      <c r="N250" s="286"/>
      <c r="O250" s="286"/>
      <c r="P250" s="286"/>
      <c r="Q250" s="286"/>
      <c r="R250" s="286"/>
      <c r="S250" s="286"/>
      <c r="T250" s="286"/>
      <c r="U250" s="286"/>
      <c r="V250" s="286"/>
      <c r="W250" s="286"/>
      <c r="X250" s="286"/>
      <c r="Y250" s="286"/>
      <c r="Z250" s="286"/>
      <c r="AA250" s="286"/>
      <c r="AB250" s="286"/>
      <c r="AC250" s="286"/>
      <c r="AD250" s="286"/>
      <c r="AE250" s="286"/>
      <c r="AF250" s="286"/>
    </row>
    <row r="251" spans="1:32" ht="15.75" x14ac:dyDescent="0.25">
      <c r="A251" s="149"/>
      <c r="B251" s="188" t="s">
        <v>103</v>
      </c>
      <c r="C251" s="188"/>
      <c r="D251" s="188"/>
      <c r="E251" s="286"/>
      <c r="F251" s="286"/>
      <c r="G251" s="286"/>
      <c r="H251" s="286"/>
      <c r="I251" s="286"/>
      <c r="J251" s="286"/>
      <c r="K251" s="286"/>
      <c r="L251" s="286"/>
      <c r="M251" s="286"/>
      <c r="N251" s="286"/>
      <c r="O251" s="286"/>
      <c r="P251" s="286"/>
      <c r="Q251" s="286"/>
      <c r="R251" s="286"/>
      <c r="S251" s="286"/>
      <c r="T251" s="286"/>
      <c r="U251" s="286"/>
      <c r="V251" s="286"/>
      <c r="W251" s="286"/>
      <c r="X251" s="286"/>
      <c r="Y251" s="286"/>
      <c r="Z251" s="286"/>
      <c r="AA251" s="286"/>
      <c r="AB251" s="286"/>
      <c r="AC251" s="286"/>
      <c r="AD251" s="286"/>
      <c r="AE251" s="286"/>
      <c r="AF251" s="286"/>
    </row>
  </sheetData>
  <mergeCells count="77">
    <mergeCell ref="B236:AF236"/>
    <mergeCell ref="B237:AF237"/>
    <mergeCell ref="B239:I239"/>
    <mergeCell ref="B244:S244"/>
    <mergeCell ref="B24:C24"/>
    <mergeCell ref="B49:C49"/>
    <mergeCell ref="B50:C50"/>
    <mergeCell ref="B25:C25"/>
    <mergeCell ref="B28:I28"/>
    <mergeCell ref="E29:G29"/>
    <mergeCell ref="B31:I32"/>
    <mergeCell ref="B39:C39"/>
    <mergeCell ref="B41:C41"/>
    <mergeCell ref="B71:C71"/>
    <mergeCell ref="B53:I53"/>
    <mergeCell ref="E54:G54"/>
    <mergeCell ref="B3:I3"/>
    <mergeCell ref="E4:G4"/>
    <mergeCell ref="B6:I7"/>
    <mergeCell ref="B14:C14"/>
    <mergeCell ref="B16:C16"/>
    <mergeCell ref="B56:I57"/>
    <mergeCell ref="B61:C61"/>
    <mergeCell ref="B63:C63"/>
    <mergeCell ref="B70:C70"/>
    <mergeCell ref="B108:C108"/>
    <mergeCell ref="B74:I74"/>
    <mergeCell ref="E75:G75"/>
    <mergeCell ref="B77:I78"/>
    <mergeCell ref="B84:C84"/>
    <mergeCell ref="B86:C86"/>
    <mergeCell ref="B93:C93"/>
    <mergeCell ref="B94:C94"/>
    <mergeCell ref="B97:I97"/>
    <mergeCell ref="E98:G98"/>
    <mergeCell ref="B100:I101"/>
    <mergeCell ref="B145:I145"/>
    <mergeCell ref="B110:C110"/>
    <mergeCell ref="B117:C117"/>
    <mergeCell ref="B118:C118"/>
    <mergeCell ref="B121:I121"/>
    <mergeCell ref="E122:G122"/>
    <mergeCell ref="B124:I125"/>
    <mergeCell ref="B132:C132"/>
    <mergeCell ref="B134:C134"/>
    <mergeCell ref="B141:C141"/>
    <mergeCell ref="B142:C142"/>
    <mergeCell ref="D144:G144"/>
    <mergeCell ref="B185:C185"/>
    <mergeCell ref="E146:G146"/>
    <mergeCell ref="B148:I149"/>
    <mergeCell ref="B155:C155"/>
    <mergeCell ref="B157:C157"/>
    <mergeCell ref="B163:C163"/>
    <mergeCell ref="B164:C164"/>
    <mergeCell ref="B167:I167"/>
    <mergeCell ref="E168:G168"/>
    <mergeCell ref="B170:I171"/>
    <mergeCell ref="B176:C176"/>
    <mergeCell ref="B178:C178"/>
    <mergeCell ref="B222:C222"/>
    <mergeCell ref="B186:C186"/>
    <mergeCell ref="B189:I189"/>
    <mergeCell ref="E190:G190"/>
    <mergeCell ref="B192:I193"/>
    <mergeCell ref="B199:C199"/>
    <mergeCell ref="B201:C201"/>
    <mergeCell ref="B208:C208"/>
    <mergeCell ref="B209:C209"/>
    <mergeCell ref="B211:I211"/>
    <mergeCell ref="E212:G212"/>
    <mergeCell ref="B214:I215"/>
    <mergeCell ref="B224:C224"/>
    <mergeCell ref="B230:C230"/>
    <mergeCell ref="B231:C231"/>
    <mergeCell ref="B232:C232"/>
    <mergeCell ref="B233:C233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  <rowBreaks count="9" manualBreakCount="9">
    <brk id="26" max="9" man="1"/>
    <brk id="51" max="9" man="1"/>
    <brk id="72" max="9" man="1"/>
    <brk id="95" max="9" man="1"/>
    <brk id="119" max="9" man="1"/>
    <brk id="143" max="9" man="1"/>
    <brk id="165" max="9" man="1"/>
    <brk id="187" max="9" man="1"/>
    <brk id="210" max="9" man="1"/>
  </rowBreaks>
  <colBreaks count="1" manualBreakCount="1">
    <brk id="12" max="25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</vt:lpstr>
      <vt:lpstr>ст</vt:lpstr>
      <vt:lpstr>мл!Область_печати</vt:lpstr>
      <vt:lpstr>ст!Область_печати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2024-09-20T05:31:25Z</dcterms:modified>
</cp:coreProperties>
</file>